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4\Abril\"/>
    </mc:Choice>
  </mc:AlternateContent>
  <xr:revisionPtr revIDLastSave="0" documentId="13_ncr:1_{70059575-F105-4ED8-A08B-7C5B50E50D9A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6" r:id="rId10"/>
    <sheet name="Número pensiones (O-FM)" sheetId="37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(O-FM)'!$J$11:$J$37</definedName>
    <definedName name="_xlnm._FilterDatabase" localSheetId="14" hidden="1">Pensionistas!$L$31:$L$49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€'!$B$1:$I$85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clases'!$B$1:$I$85</definedName>
    <definedName name="_xlnm.Print_Area" localSheetId="9">'Número pensiones (IP-J-V)'!$B$3:$G$90</definedName>
    <definedName name="_xlnm.Print_Area" localSheetId="10">'Número pensiones (O-FM)'!$B$3:$G$90</definedName>
    <definedName name="_xlnm.Print_Area" localSheetId="6">'P. Media €'!$B$1:$I$85</definedName>
    <definedName name="_xlnm.Print_Area" localSheetId="8">'Pensión media (nuevas altas)'!$A$1:$F$46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(O-FM)'!#REF!,'Número pensiones (O-FM)'!#REF!,'Número pensiones (O-FM)'!#REF!</definedName>
    <definedName name="Z_095303A4_F530_4C5F_9C72_91CCE7168F23_.wvu.FilterData" localSheetId="10" hidden="1">'Número pensiones (O-FM)'!$F$10:$I$10</definedName>
    <definedName name="Z_095303A4_F530_4C5F_9C72_91CCE7168F23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095303A4_F530_4C5F_9C72_91CCE7168F23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  <definedName name="Z_C90E6D43_8625_4133_AC85_82C4D77BFFB6_.wvu.FilterData" localSheetId="10" hidden="1">'Número pensiones (O-FM)'!$F$10:$I$10</definedName>
    <definedName name="Z_C90E6D43_8625_4133_AC85_82C4D77BFFB6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C90E6D43_8625_4133_AC85_82C4D77BFFB6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5" l="1"/>
  <c r="E41" i="25"/>
  <c r="D41" i="25"/>
  <c r="C41" i="25"/>
  <c r="B5" i="37"/>
  <c r="E68" i="23"/>
  <c r="F68" i="23"/>
  <c r="G68" i="23"/>
  <c r="C4" i="23"/>
  <c r="B5" i="16"/>
  <c r="C12" i="27" l="1"/>
  <c r="F75" i="29" l="1"/>
  <c r="L4" i="30"/>
  <c r="C40" i="25"/>
  <c r="D40" i="25"/>
  <c r="E40" i="25"/>
  <c r="F40" i="25"/>
  <c r="I51" i="30"/>
  <c r="G51" i="30"/>
  <c r="E51" i="30"/>
  <c r="C23" i="25" l="1"/>
  <c r="T52" i="30"/>
  <c r="E25" i="30"/>
  <c r="G25" i="30"/>
  <c r="H25" i="30"/>
  <c r="I25" i="30"/>
  <c r="D23" i="25"/>
  <c r="E23" i="25"/>
  <c r="F23" i="25"/>
  <c r="D38" i="25"/>
  <c r="E38" i="25"/>
  <c r="F38" i="25"/>
  <c r="D39" i="25"/>
  <c r="E39" i="25"/>
  <c r="F39" i="25"/>
  <c r="C38" i="25"/>
  <c r="C39" i="25"/>
  <c r="C14" i="27" l="1"/>
  <c r="D68" i="23" s="1"/>
  <c r="D7" i="27" l="1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2" i="25"/>
  <c r="E42" i="25"/>
  <c r="D42" i="25"/>
  <c r="C42" i="25"/>
  <c r="F37" i="25"/>
  <c r="E37" i="25"/>
  <c r="D37" i="25"/>
  <c r="C37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</calcChain>
</file>

<file path=xl/sharedStrings.xml><?xml version="1.0" encoding="utf-8"?>
<sst xmlns="http://schemas.openxmlformats.org/spreadsheetml/2006/main" count="917" uniqueCount="230">
  <si>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</si>
  <si>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</si>
  <si>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</si>
  <si>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</si>
  <si>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</si>
  <si>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</si>
  <si>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</si>
  <si>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</si>
  <si>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</si>
  <si>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</si>
  <si>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</si>
  <si>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</si>
  <si>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</si>
  <si>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</si>
  <si>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</si>
  <si>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</si>
  <si>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</si>
  <si>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</si>
  <si>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</si>
  <si>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</si>
  <si>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</si>
  <si>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</si>
  <si>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</si>
  <si>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</si>
  <si>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</si>
  <si>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</si>
  <si>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</si>
  <si>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</si>
  <si>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</si>
  <si>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</si>
  <si>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</si>
  <si>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</si>
  <si>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</si>
  <si>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</si>
  <si>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</si>
  <si>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</si>
  <si>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</si>
  <si>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</si>
  <si>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</si>
  <si>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</si>
  <si>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</si>
  <si>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</si>
  <si>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</si>
  <si>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</si>
  <si>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</si>
  <si>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</si>
  <si>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</si>
  <si>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</si>
  <si>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</si>
  <si>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</si>
  <si>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</si>
  <si>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</si>
  <si>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</si>
  <si>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</si>
  <si>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</si>
  <si>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</si>
  <si>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</si>
  <si>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</si>
  <si>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</si>
  <si>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</si>
  <si>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</si>
  <si>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</si>
  <si>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</si>
  <si>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</si>
  <si>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</si>
  <si>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</si>
  <si>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</si>
  <si>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</si>
  <si>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</si>
  <si>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</si>
  <si>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</si>
  <si>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</si>
  <si>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</si>
  <si>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</si>
  <si>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</si>
  <si>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</si>
  <si>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</si>
  <si>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</si>
  <si>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</si>
  <si>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</si>
  <si>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</si>
  <si>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</si>
  <si>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</si>
  <si>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</si>
  <si>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</si>
  <si>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</si>
  <si>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</si>
  <si>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</si>
  <si>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</si>
  <si>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</si>
  <si>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</si>
  <si>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</si>
  <si>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</si>
  <si>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</si>
  <si>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</si>
  <si>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</si>
  <si>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</si>
  <si>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</si>
  <si>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</si>
  <si>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</si>
  <si>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</si>
  <si>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</si>
  <si>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</si>
  <si>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</si>
  <si>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</si>
  <si>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</si>
  <si>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</si>
  <si>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</si>
  <si>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</si>
  <si>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</si>
  <si>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</si>
  <si>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</si>
  <si>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</si>
  <si>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</si>
  <si>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</si>
  <si>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</si>
  <si>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</si>
  <si>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</si>
  <si>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</si>
  <si>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</si>
  <si>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</si>
  <si>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</si>
  <si>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</si>
  <si>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</si>
  <si>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</si>
  <si>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</si>
  <si>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</si>
  <si>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</si>
  <si>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</si>
  <si>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</si>
  <si>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</si>
  <si>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</si>
  <si>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</si>
  <si>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</si>
  <si>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</si>
  <si>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</si>
  <si>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</si>
  <si>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</si>
  <si>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</si>
  <si>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</si>
  <si>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</si>
  <si>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</si>
  <si>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</si>
  <si>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</si>
  <si>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</si>
  <si>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</si>
  <si>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</si>
  <si>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</si>
  <si>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</si>
  <si>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</si>
  <si>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</si>
  <si>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</si>
  <si>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</si>
  <si>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</si>
  <si>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</si>
  <si>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</si>
  <si>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</si>
  <si>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</si>
  <si>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</si>
  <si>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</si>
  <si>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</si>
  <si>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</si>
  <si>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</si>
  <si>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</si>
  <si>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</si>
  <si>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</si>
  <si>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</si>
  <si>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</si>
  <si>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</si>
  <si>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</si>
  <si>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</si>
  <si>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</si>
  <si>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</si>
  <si>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</si>
  <si>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</si>
  <si>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</si>
  <si>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</si>
  <si>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</si>
  <si>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</si>
  <si>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</si>
  <si>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</si>
  <si>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</si>
  <si>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</si>
  <si>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</si>
  <si>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</si>
  <si>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</si>
  <si>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</si>
  <si>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</si>
  <si>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</si>
  <si>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</si>
  <si>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</si>
  <si>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</si>
  <si>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</si>
  <si>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</si>
  <si>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</si>
  <si>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</si>
  <si>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</si>
  <si>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</si>
  <si>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</si>
  <si>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</si>
  <si>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</si>
  <si>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</si>
  <si>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</si>
  <si>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</si>
  <si>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</si>
  <si>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</si>
  <si>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</si>
  <si>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</si>
  <si>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</si>
  <si>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</si>
  <si>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</si>
  <si>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</si>
  <si>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</si>
  <si>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r>
      <rPr>
        <vertAlign val="superscript"/>
        <sz val="12"/>
        <rFont val="Calibri"/>
        <family val="2"/>
        <scheme val="minor"/>
      </rPr>
      <t xml:space="preserve">(1) </t>
    </r>
    <r>
      <rPr>
        <sz val="12"/>
        <rFont val="Calibri"/>
        <family val="2"/>
        <scheme val="minor"/>
      </rPr>
      <t>Datos anuales a diciembre de cada año.</t>
    </r>
  </si>
  <si>
    <r>
      <t>PERIODO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</si>
  <si>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PERIODO </t>
    </r>
    <r>
      <rPr>
        <b/>
        <vertAlign val="superscript"/>
        <sz val="11"/>
        <rFont val="Calibri"/>
        <family val="2"/>
        <scheme val="minor"/>
      </rPr>
      <t>(1)</t>
    </r>
  </si>
  <si>
    <r>
      <rPr>
        <b/>
        <vertAlign val="superscript"/>
        <sz val="11"/>
        <color theme="1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Variaciones interanuales</t>
    </r>
  </si>
  <si>
    <t>años</t>
  </si>
  <si>
    <t>(1) 2008-2023 Pensión media de las altas acumuladas de cada año</t>
  </si>
  <si>
    <t>PENSIONES CONTRIBUTIVAS EN VIGOR A 1 DE ABRIL DE 2024</t>
  </si>
  <si>
    <t>MARZO 2024</t>
  </si>
  <si>
    <t>Datos a 1 de Abril de 2024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</si>
  <si>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35 pensiones de las que no consta el género</t>
    </r>
  </si>
  <si>
    <t xml:space="preserve">  1 de Abril de 2024</t>
  </si>
  <si>
    <t>Marzo 2024</t>
  </si>
  <si>
    <t>Marzo 2024 (2)</t>
  </si>
  <si>
    <t>(2) Incremento sobre Marzo 2023</t>
  </si>
  <si>
    <t>1 de Abril de 2024</t>
  </si>
  <si>
    <t>Datos a 01 de Abril de 2024</t>
  </si>
  <si>
    <t>PENSIONISTAS DEL SISTEMA DE SEGURIDAD SOCIAL  A 1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</si>
</sst>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4" fillId="0" borderId="0"/>
    <xf numFmtId="0" fontId="11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7" fillId="0" borderId="0"/>
    <xf numFmtId="0" fontId="8" fillId="0" borderId="0"/>
    <xf numFmtId="9" fontId="117" fillId="0" borderId="0" applyFont="0" applyFill="0" applyBorder="0" applyAlignment="0" applyProtection="0"/>
    <xf numFmtId="0" fontId="118" fillId="0" borderId="0"/>
    <xf numFmtId="0" fontId="121" fillId="0" borderId="0"/>
    <xf numFmtId="0" fontId="8" fillId="0" borderId="0"/>
    <xf numFmtId="0" fontId="12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45" fillId="35" borderId="0" applyNumberForma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3" fontId="123" fillId="37" borderId="13" applyNumberFormat="0" applyFont="0" applyBorder="0" applyAlignment="0" applyProtection="0">
      <alignment horizontal="right" vertical="center" indent="1"/>
    </xf>
    <xf numFmtId="0" fontId="98" fillId="39" borderId="14" applyNumberFormat="0" applyFont="0" applyBorder="0" applyAlignment="0" applyProtection="0">
      <alignment horizontal="center" vertical="center"/>
    </xf>
    <xf numFmtId="0" fontId="98" fillId="41" borderId="14" applyNumberFormat="0" applyFont="0" applyBorder="0" applyAlignment="0" applyProtection="0">
      <alignment horizontal="center" vertical="center"/>
    </xf>
    <xf numFmtId="0" fontId="98" fillId="44" borderId="12" applyNumberFormat="0" applyFont="0" applyBorder="0" applyAlignment="0" applyProtection="0">
      <alignment horizontal="center" vertical="center"/>
    </xf>
    <xf numFmtId="0" fontId="98" fillId="46" borderId="12" applyNumberFormat="0" applyFont="0" applyBorder="0" applyAlignment="0" applyProtection="0">
      <alignment horizontal="center" vertical="center"/>
    </xf>
    <xf numFmtId="0" fontId="125" fillId="49" borderId="11" applyNumberFormat="0" applyFont="0" applyBorder="0" applyAlignment="0" applyProtection="0">
      <alignment horizontal="center" vertical="center" wrapText="1"/>
    </xf>
    <xf numFmtId="0" fontId="125" fillId="50" borderId="11" applyNumberFormat="0" applyFont="0" applyBorder="0" applyAlignment="0" applyProtection="0">
      <alignment horizontal="center" vertical="center" wrapText="1"/>
    </xf>
    <xf numFmtId="3" fontId="123" fillId="51" borderId="15" applyNumberFormat="0" applyFont="0" applyBorder="0" applyAlignment="0" applyProtection="0">
      <alignment horizontal="right" indent="1"/>
    </xf>
    <xf numFmtId="3" fontId="123" fillId="52" borderId="13" applyNumberFormat="0" applyFont="0" applyBorder="0" applyAlignment="0" applyProtection="0">
      <alignment horizontal="right" vertical="center" indent="1"/>
    </xf>
    <xf numFmtId="3" fontId="123" fillId="53" borderId="15" applyNumberFormat="0" applyFont="0" applyBorder="0" applyAlignment="0" applyProtection="0">
      <alignment horizontal="right" indent="1"/>
    </xf>
    <xf numFmtId="3" fontId="123" fillId="54" borderId="13" applyNumberFormat="0" applyFont="0" applyBorder="0" applyAlignment="0" applyProtection="0">
      <alignment horizontal="right" vertical="center" indent="1"/>
    </xf>
    <xf numFmtId="0" fontId="125" fillId="55" borderId="13" applyNumberFormat="0" applyFont="0" applyBorder="0" applyAlignment="0" applyProtection="0">
      <alignment horizontal="center" vertical="center" wrapText="1"/>
    </xf>
    <xf numFmtId="0" fontId="125" fillId="56" borderId="13" applyNumberFormat="0" applyFont="0" applyBorder="0" applyAlignment="0" applyProtection="0">
      <alignment horizontal="center" vertical="center" wrapText="1"/>
    </xf>
    <xf numFmtId="0" fontId="125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6" fillId="58" borderId="17" applyNumberFormat="0" applyFont="0" applyBorder="0" applyAlignment="0" applyProtection="0">
      <alignment horizontal="right" vertical="top" indent="1"/>
    </xf>
    <xf numFmtId="37" fontId="126" fillId="59" borderId="13" applyNumberFormat="0" applyFont="0" applyBorder="0" applyAlignment="0" applyProtection="0">
      <alignment horizontal="right" vertical="top" indent="1"/>
    </xf>
    <xf numFmtId="0" fontId="127" fillId="60" borderId="16" applyNumberFormat="0" applyFont="0" applyBorder="0" applyAlignment="0" applyProtection="0">
      <alignment horizontal="right" vertical="center" indent="1"/>
    </xf>
    <xf numFmtId="0" fontId="127" fillId="60" borderId="13" applyNumberFormat="0" applyFont="0" applyBorder="0" applyAlignment="0" applyProtection="0">
      <alignment horizontal="right" vertical="center" indent="1"/>
    </xf>
    <xf numFmtId="0" fontId="127" fillId="61" borderId="13" applyNumberFormat="0" applyFont="0" applyBorder="0" applyAlignment="0" applyProtection="0">
      <alignment horizontal="right" vertical="center" indent="1"/>
    </xf>
    <xf numFmtId="3" fontId="123" fillId="62" borderId="15" applyNumberFormat="0" applyFont="0" applyBorder="0" applyAlignment="0" applyProtection="0">
      <alignment horizontal="right" indent="1"/>
    </xf>
    <xf numFmtId="3" fontId="123" fillId="63" borderId="13" applyNumberFormat="0" applyFont="0" applyBorder="0" applyAlignment="0" applyProtection="0">
      <alignment horizontal="right" vertical="center" indent="1"/>
    </xf>
    <xf numFmtId="0" fontId="127" fillId="64" borderId="16" applyNumberFormat="0" applyFont="0" applyBorder="0" applyAlignment="0" applyProtection="0">
      <alignment horizontal="right" vertical="center" indent="1"/>
    </xf>
    <xf numFmtId="0" fontId="127" fillId="65" borderId="16" applyNumberFormat="0" applyFont="0" applyBorder="0" applyAlignment="0" applyProtection="0">
      <alignment horizontal="right" vertical="center" indent="1"/>
    </xf>
    <xf numFmtId="0" fontId="127" fillId="66" borderId="16" applyNumberFormat="0" applyFont="0" applyBorder="0" applyAlignment="0" applyProtection="0">
      <alignment horizontal="right" vertical="center" indent="1"/>
    </xf>
    <xf numFmtId="0" fontId="127" fillId="67" borderId="16" applyNumberFormat="0" applyFont="0" applyBorder="0" applyAlignment="0" applyProtection="0">
      <alignment horizontal="right" vertical="center" indent="1"/>
    </xf>
    <xf numFmtId="0" fontId="128" fillId="68" borderId="0" applyNumberFormat="0" applyFont="0" applyBorder="0" applyAlignment="0" applyProtection="0"/>
    <xf numFmtId="0" fontId="128" fillId="69" borderId="0" applyNumberFormat="0" applyFont="0" applyBorder="0" applyAlignment="0" applyProtection="0"/>
    <xf numFmtId="0" fontId="128" fillId="70" borderId="0" applyNumberFormat="0" applyFont="0" applyBorder="0" applyAlignment="0" applyProtection="0"/>
    <xf numFmtId="0" fontId="128" fillId="71" borderId="0" applyNumberFormat="0" applyFont="0" applyBorder="0" applyAlignment="0" applyProtection="0"/>
    <xf numFmtId="0" fontId="128" fillId="72" borderId="0" applyNumberFormat="0" applyFont="0" applyBorder="0" applyAlignment="0" applyProtection="0"/>
    <xf numFmtId="0" fontId="128" fillId="73" borderId="0" applyNumberFormat="0" applyFont="0" applyBorder="0" applyAlignment="0" applyProtection="0"/>
    <xf numFmtId="0" fontId="128" fillId="74" borderId="0" applyNumberFormat="0" applyFont="0" applyBorder="0" applyAlignment="0" applyProtection="0"/>
    <xf numFmtId="0" fontId="128" fillId="75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29" fillId="0" borderId="0"/>
    <xf numFmtId="37" fontId="126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28" fillId="80" borderId="0" applyNumberFormat="0" applyFont="0" applyBorder="0" applyAlignment="0" applyProtection="0"/>
    <xf numFmtId="0" fontId="128" fillId="81" borderId="0" applyNumberFormat="0" applyFont="0" applyBorder="0" applyAlignment="0" applyProtection="0"/>
    <xf numFmtId="0" fontId="128" fillId="82" borderId="0" applyNumberFormat="0" applyFont="0" applyBorder="0" applyAlignment="0" applyProtection="0"/>
    <xf numFmtId="0" fontId="128" fillId="83" borderId="0" applyNumberFormat="0" applyFont="0" applyBorder="0" applyAlignment="0" applyProtection="0"/>
    <xf numFmtId="0" fontId="128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0" fillId="90" borderId="0" applyNumberFormat="0" applyFont="0" applyBorder="0" applyAlignment="0" applyProtection="0">
      <alignment vertical="top"/>
    </xf>
    <xf numFmtId="3" fontId="130" fillId="91" borderId="0" applyNumberFormat="0" applyFont="0" applyBorder="0" applyAlignment="0" applyProtection="0">
      <alignment vertical="top"/>
    </xf>
    <xf numFmtId="0" fontId="128" fillId="92" borderId="0" applyNumberFormat="0" applyFont="0" applyBorder="0" applyAlignment="0" applyProtection="0"/>
    <xf numFmtId="0" fontId="128" fillId="93" borderId="0" applyNumberFormat="0" applyFont="0" applyBorder="0" applyAlignment="0" applyProtection="0"/>
    <xf numFmtId="0" fontId="128" fillId="94" borderId="0" applyNumberFormat="0" applyFont="0" applyBorder="0" applyAlignment="0" applyProtection="0"/>
    <xf numFmtId="0" fontId="128" fillId="95" borderId="0" applyNumberFormat="0" applyFont="0" applyBorder="0" applyAlignment="0" applyProtection="0"/>
    <xf numFmtId="0" fontId="128" fillId="0" borderId="0" applyNumberFormat="0" applyFont="0" applyBorder="0" applyAlignment="0" applyProtection="0"/>
    <xf numFmtId="3" fontId="130" fillId="96" borderId="0" applyNumberFormat="0" applyFont="0" applyBorder="0" applyAlignment="0" applyProtection="0">
      <alignment vertical="top"/>
    </xf>
    <xf numFmtId="0" fontId="128" fillId="97" borderId="0" applyNumberFormat="0" applyFont="0" applyBorder="0" applyAlignment="0" applyProtection="0"/>
    <xf numFmtId="0" fontId="128" fillId="98" borderId="0" applyNumberFormat="0" applyFont="0" applyBorder="0" applyAlignment="0" applyProtection="0"/>
    <xf numFmtId="0" fontId="128" fillId="99" borderId="0" applyNumberFormat="0" applyFont="0" applyBorder="0" applyAlignment="0" applyProtection="0"/>
    <xf numFmtId="0" fontId="128" fillId="100" borderId="0" applyNumberFormat="0" applyFont="0" applyBorder="0" applyAlignment="0" applyProtection="0"/>
    <xf numFmtId="0" fontId="128" fillId="101" borderId="0" applyNumberFormat="0" applyFont="0" applyBorder="0" applyAlignment="0" applyProtection="0"/>
    <xf numFmtId="0" fontId="128" fillId="102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31" fillId="103" borderId="11" applyNumberFormat="0" applyFont="0" applyBorder="0" applyAlignment="0" applyProtection="0">
      <alignment horizontal="center" vertical="center"/>
    </xf>
    <xf numFmtId="0" fontId="124" fillId="104" borderId="11" applyNumberFormat="0" applyFont="0" applyBorder="0" applyAlignment="0" applyProtection="0">
      <alignment horizontal="center" vertical="center"/>
    </xf>
    <xf numFmtId="0" fontId="124" fillId="105" borderId="11" applyNumberFormat="0" applyFont="0" applyBorder="0" applyAlignment="0" applyProtection="0">
      <alignment horizontal="center" vertical="center"/>
    </xf>
    <xf numFmtId="0" fontId="124" fillId="106" borderId="11" applyNumberFormat="0" applyFont="0" applyBorder="0" applyAlignment="0" applyProtection="0">
      <alignment horizontal="center" vertical="center"/>
    </xf>
    <xf numFmtId="0" fontId="124" fillId="107" borderId="11" applyNumberFormat="0" applyFont="0" applyBorder="0" applyAlignment="0" applyProtection="0">
      <alignment horizontal="center" vertical="center"/>
    </xf>
    <xf numFmtId="0" fontId="124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5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0" fontId="53" fillId="0" borderId="0" xfId="118" applyFont="1"/>
    <xf numFmtId="0" fontId="54" fillId="0" borderId="0" xfId="118" applyFont="1"/>
    <xf numFmtId="0" fontId="56" fillId="0" borderId="0" xfId="118" applyFont="1"/>
    <xf numFmtId="0" fontId="52" fillId="0" borderId="0" xfId="118" applyFont="1"/>
    <xf numFmtId="0" fontId="57" fillId="0" borderId="0" xfId="118" applyFont="1"/>
    <xf numFmtId="0" fontId="48" fillId="0" borderId="0" xfId="120" applyFont="1" applyAlignment="1">
      <alignment horizontal="left" indent="1"/>
    </xf>
    <xf numFmtId="0" fontId="58" fillId="0" borderId="0" xfId="120" applyFont="1"/>
    <xf numFmtId="0" fontId="59" fillId="0" borderId="0" xfId="120" applyFont="1"/>
    <xf numFmtId="0" fontId="60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1" fillId="27" borderId="0" xfId="7" applyFont="1" applyFill="1" applyAlignment="1">
      <alignment horizontal="centerContinuous"/>
    </xf>
    <xf numFmtId="0" fontId="52" fillId="0" borderId="0" xfId="7" applyFont="1"/>
    <xf numFmtId="0" fontId="52" fillId="0" borderId="0" xfId="7" applyFont="1" applyAlignment="1">
      <alignment horizontal="centerContinuous" vertical="center"/>
    </xf>
    <xf numFmtId="0" fontId="65" fillId="0" borderId="0" xfId="7" applyFont="1"/>
    <xf numFmtId="0" fontId="62" fillId="0" borderId="0" xfId="7" applyFont="1"/>
    <xf numFmtId="3" fontId="52" fillId="0" borderId="0" xfId="7" applyNumberFormat="1" applyFont="1"/>
    <xf numFmtId="4" fontId="52" fillId="0" borderId="0" xfId="7" applyNumberFormat="1" applyFont="1"/>
    <xf numFmtId="3" fontId="66" fillId="28" borderId="0" xfId="7" applyNumberFormat="1" applyFont="1" applyFill="1" applyAlignment="1">
      <alignment vertical="top"/>
    </xf>
    <xf numFmtId="0" fontId="52" fillId="0" borderId="1" xfId="7" applyFont="1" applyBorder="1"/>
    <xf numFmtId="169" fontId="52" fillId="0" borderId="0" xfId="7" applyNumberFormat="1" applyFont="1"/>
    <xf numFmtId="0" fontId="71" fillId="0" borderId="0" xfId="7" applyFont="1" applyAlignment="1">
      <alignment horizontal="centerContinuous"/>
    </xf>
    <xf numFmtId="49" fontId="60" fillId="0" borderId="0" xfId="7" applyNumberFormat="1" applyFont="1" applyAlignment="1">
      <alignment horizontal="centerContinuous"/>
    </xf>
    <xf numFmtId="9" fontId="52" fillId="0" borderId="0" xfId="7" applyNumberFormat="1" applyFont="1"/>
    <xf numFmtId="0" fontId="53" fillId="0" borderId="0" xfId="17" applyFont="1"/>
    <xf numFmtId="2" fontId="53" fillId="0" borderId="0" xfId="17" applyNumberFormat="1" applyFont="1"/>
    <xf numFmtId="0" fontId="75" fillId="0" borderId="0" xfId="17" applyFont="1" applyAlignment="1">
      <alignment horizontal="center"/>
    </xf>
    <xf numFmtId="0" fontId="55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2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8" fillId="0" borderId="0" xfId="7" applyFont="1" applyAlignment="1">
      <alignment horizontal="centerContinuous"/>
    </xf>
    <xf numFmtId="0" fontId="80" fillId="0" borderId="0" xfId="0" applyFont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8" fontId="6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/>
    <xf numFmtId="3" fontId="0" fillId="0" borderId="0" xfId="0" applyNumberFormat="1"/>
    <xf numFmtId="0" fontId="68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0" fontId="82" fillId="0" borderId="0" xfId="0" applyFont="1"/>
    <xf numFmtId="0" fontId="83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3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0" fillId="31" borderId="0" xfId="0" applyFont="1" applyFill="1" applyAlignment="1">
      <alignment horizontal="centerContinuous" vertical="center"/>
    </xf>
    <xf numFmtId="15" fontId="85" fillId="0" borderId="0" xfId="18" applyNumberFormat="1" applyFont="1" applyAlignment="1" applyProtection="1">
      <alignment horizontal="centerContinuous" vertical="center"/>
      <protection locked="0"/>
    </xf>
    <xf numFmtId="0" fontId="52" fillId="0" borderId="0" xfId="18" applyFont="1" applyAlignment="1">
      <alignment horizontal="right" indent="2"/>
    </xf>
    <xf numFmtId="0" fontId="52" fillId="0" borderId="0" xfId="18" applyFont="1"/>
    <xf numFmtId="0" fontId="68" fillId="29" borderId="0" xfId="18" applyFont="1" applyFill="1" applyAlignment="1">
      <alignment horizontal="center" vertical="center" wrapText="1"/>
    </xf>
    <xf numFmtId="4" fontId="68" fillId="29" borderId="0" xfId="18" applyNumberFormat="1" applyFont="1" applyFill="1" applyAlignment="1">
      <alignment horizontal="center" vertical="center" wrapText="1"/>
    </xf>
    <xf numFmtId="3" fontId="52" fillId="4" borderId="0" xfId="18" applyNumberFormat="1" applyFont="1" applyFill="1" applyAlignment="1">
      <alignment horizontal="right" indent="1"/>
    </xf>
    <xf numFmtId="3" fontId="52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8" fillId="0" borderId="0" xfId="18" applyFont="1" applyAlignment="1">
      <alignment horizontal="centerContinuous" vertical="center"/>
    </xf>
    <xf numFmtId="0" fontId="90" fillId="0" borderId="0" xfId="18" applyFont="1"/>
    <xf numFmtId="0" fontId="77" fillId="29" borderId="0" xfId="18" applyFont="1" applyFill="1" applyAlignment="1">
      <alignment horizontal="center" vertical="center" wrapText="1"/>
    </xf>
    <xf numFmtId="0" fontId="52" fillId="0" borderId="0" xfId="18" applyFont="1" applyAlignment="1">
      <alignment horizontal="right" vertical="center" indent="2"/>
    </xf>
    <xf numFmtId="0" fontId="68" fillId="3" borderId="0" xfId="18" applyFont="1" applyFill="1" applyAlignment="1">
      <alignment vertical="center"/>
    </xf>
    <xf numFmtId="3" fontId="68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2" fillId="4" borderId="0" xfId="18" applyFont="1" applyFill="1" applyAlignment="1">
      <alignment vertical="center"/>
    </xf>
    <xf numFmtId="3" fontId="52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2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2" fillId="0" borderId="0" xfId="18" applyNumberFormat="1" applyFont="1" applyAlignment="1">
      <alignment horizontal="right" vertical="center"/>
    </xf>
    <xf numFmtId="0" fontId="88" fillId="0" borderId="0" xfId="18" applyFont="1" applyAlignment="1">
      <alignment vertical="center"/>
    </xf>
    <xf numFmtId="0" fontId="68" fillId="0" borderId="0" xfId="18" applyFont="1" applyAlignment="1">
      <alignment horizontal="right" vertical="center" indent="2"/>
    </xf>
    <xf numFmtId="0" fontId="52" fillId="0" borderId="0" xfId="18" applyFont="1" applyAlignment="1">
      <alignment horizontal="left" vertical="center"/>
    </xf>
    <xf numFmtId="0" fontId="52" fillId="0" borderId="0" xfId="18" applyFont="1" applyAlignment="1">
      <alignment horizontal="right" indent="4"/>
    </xf>
    <xf numFmtId="10" fontId="52" fillId="0" borderId="0" xfId="18" applyNumberFormat="1" applyFont="1"/>
    <xf numFmtId="2" fontId="52" fillId="0" borderId="0" xfId="18" applyNumberFormat="1" applyFont="1"/>
    <xf numFmtId="0" fontId="53" fillId="0" borderId="0" xfId="18" applyFont="1" applyAlignment="1">
      <alignment horizontal="right" indent="2"/>
    </xf>
    <xf numFmtId="0" fontId="53" fillId="0" borderId="0" xfId="18" applyFont="1"/>
    <xf numFmtId="3" fontId="53" fillId="0" borderId="0" xfId="18" applyNumberFormat="1" applyFont="1"/>
    <xf numFmtId="0" fontId="52" fillId="4" borderId="0" xfId="114" applyFont="1" applyFill="1" applyAlignment="1">
      <alignment horizontal="right" vertical="center"/>
    </xf>
    <xf numFmtId="0" fontId="53" fillId="0" borderId="0" xfId="114" applyFont="1" applyBorder="1"/>
    <xf numFmtId="3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/>
    <xf numFmtId="0" fontId="53" fillId="0" borderId="0" xfId="114" applyFont="1"/>
    <xf numFmtId="0" fontId="52" fillId="4" borderId="0" xfId="114" applyFont="1" applyFill="1" applyBorder="1" applyAlignment="1">
      <alignment horizontal="right" vertical="center"/>
    </xf>
    <xf numFmtId="0" fontId="52" fillId="4" borderId="0" xfId="114" applyFont="1" applyFill="1" applyAlignment="1">
      <alignment horizontal="right" vertical="center" indent="1"/>
    </xf>
    <xf numFmtId="0" fontId="52" fillId="4" borderId="0" xfId="114" applyFont="1" applyFill="1" applyBorder="1" applyAlignment="1">
      <alignment horizontal="right" vertical="center" indent="1"/>
    </xf>
    <xf numFmtId="3" fontId="52" fillId="0" borderId="0" xfId="114" applyNumberFormat="1" applyFont="1" applyBorder="1" applyAlignment="1">
      <alignment horizontal="left" indent="2"/>
    </xf>
    <xf numFmtId="3" fontId="52" fillId="0" borderId="0" xfId="114" applyNumberFormat="1" applyFont="1" applyBorder="1" applyAlignment="1">
      <alignment horizontal="right" indent="2"/>
    </xf>
    <xf numFmtId="0" fontId="91" fillId="4" borderId="0" xfId="114" applyFont="1" applyFill="1" applyBorder="1" applyAlignment="1">
      <alignment horizontal="right" vertical="center" indent="1"/>
    </xf>
    <xf numFmtId="0" fontId="68" fillId="33" borderId="0" xfId="114" applyFont="1" applyFill="1" applyBorder="1" applyAlignment="1">
      <alignment horizontal="left" indent="2"/>
    </xf>
    <xf numFmtId="3" fontId="68" fillId="3" borderId="0" xfId="114" applyNumberFormat="1" applyFont="1" applyFill="1" applyBorder="1" applyAlignment="1">
      <alignment horizontal="right" indent="2"/>
    </xf>
    <xf numFmtId="0" fontId="92" fillId="0" borderId="0" xfId="114" applyFont="1" applyBorder="1"/>
    <xf numFmtId="0" fontId="92" fillId="0" borderId="0" xfId="114" applyFont="1"/>
    <xf numFmtId="0" fontId="93" fillId="0" borderId="0" xfId="114" applyFont="1" applyBorder="1"/>
    <xf numFmtId="0" fontId="93" fillId="0" borderId="0" xfId="114" applyFont="1"/>
    <xf numFmtId="0" fontId="52" fillId="4" borderId="0" xfId="114" applyFont="1" applyFill="1"/>
    <xf numFmtId="3" fontId="64" fillId="0" borderId="0" xfId="114" applyNumberFormat="1" applyFont="1" applyBorder="1"/>
    <xf numFmtId="0" fontId="45" fillId="4" borderId="0" xfId="0" applyFont="1" applyFill="1"/>
    <xf numFmtId="4" fontId="68" fillId="3" borderId="0" xfId="18" applyNumberFormat="1" applyFont="1" applyFill="1" applyAlignment="1">
      <alignment horizontal="right" vertical="center"/>
    </xf>
    <xf numFmtId="4" fontId="52" fillId="4" borderId="0" xfId="18" applyNumberFormat="1" applyFont="1" applyFill="1" applyAlignment="1">
      <alignment horizontal="right" vertical="center"/>
    </xf>
    <xf numFmtId="4" fontId="52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7" fillId="0" borderId="0" xfId="0" applyFont="1" applyAlignment="1">
      <alignment horizontal="right" vertical="center" wrapText="1"/>
    </xf>
    <xf numFmtId="0" fontId="9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3" fontId="97" fillId="0" borderId="0" xfId="0" applyNumberFormat="1" applyFont="1" applyAlignment="1">
      <alignment vertical="center"/>
    </xf>
    <xf numFmtId="168" fontId="97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2" fillId="0" borderId="0" xfId="0" applyFont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3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 vertical="center" wrapText="1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99" fillId="0" borderId="0" xfId="0" quotePrefix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3" fontId="9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7" fillId="0" borderId="0" xfId="0" applyFont="1" applyAlignment="1">
      <alignment vertical="center"/>
    </xf>
    <xf numFmtId="0" fontId="94" fillId="0" borderId="0" xfId="0" applyFont="1" applyAlignment="1">
      <alignment vertical="center" wrapText="1"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63" fillId="0" borderId="0" xfId="7" applyFont="1"/>
    <xf numFmtId="3" fontId="109" fillId="0" borderId="0" xfId="0" applyNumberFormat="1" applyFont="1" applyAlignment="1">
      <alignment vertical="center"/>
    </xf>
    <xf numFmtId="168" fontId="109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168" fontId="111" fillId="0" borderId="0" xfId="0" applyNumberFormat="1" applyFont="1" applyAlignment="1">
      <alignment vertical="center"/>
    </xf>
    <xf numFmtId="0" fontId="112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12" fillId="0" borderId="0" xfId="0" applyFont="1" applyAlignment="1">
      <alignment horizontal="right" vertical="center"/>
    </xf>
    <xf numFmtId="0" fontId="113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3" fontId="111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10" fontId="53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7" fillId="0" borderId="0" xfId="1" applyNumberFormat="1" applyFont="1" applyAlignment="1">
      <alignment vertical="center"/>
    </xf>
    <xf numFmtId="3" fontId="97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6" fillId="0" borderId="0" xfId="139" applyNumberFormat="1" applyFont="1"/>
    <xf numFmtId="4" fontId="116" fillId="0" borderId="0" xfId="139" applyNumberFormat="1" applyFont="1"/>
    <xf numFmtId="0" fontId="114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8" fillId="3" borderId="0" xfId="18" applyNumberFormat="1" applyFont="1" applyFill="1" applyAlignment="1">
      <alignment horizontal="right" vertical="center"/>
    </xf>
    <xf numFmtId="171" fontId="52" fillId="4" borderId="0" xfId="18" applyNumberFormat="1" applyFont="1" applyFill="1" applyAlignment="1">
      <alignment horizontal="right" vertical="center"/>
    </xf>
    <xf numFmtId="171" fontId="52" fillId="0" borderId="0" xfId="18" applyNumberFormat="1" applyFont="1" applyAlignment="1">
      <alignment horizontal="right" vertical="center"/>
    </xf>
    <xf numFmtId="172" fontId="52" fillId="0" borderId="0" xfId="114" applyNumberFormat="1" applyFont="1" applyBorder="1" applyAlignment="1">
      <alignment horizontal="right" indent="2"/>
    </xf>
    <xf numFmtId="172" fontId="68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2" fillId="0" borderId="0" xfId="7" applyFont="1" applyAlignment="1">
      <alignment horizontal="centerContinuous" vertical="center"/>
    </xf>
    <xf numFmtId="0" fontId="55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4" fillId="0" borderId="0" xfId="159" applyNumberFormat="1" applyFont="1" applyFill="1" applyBorder="1" applyAlignment="1"/>
    <xf numFmtId="37" fontId="132" fillId="0" borderId="0" xfId="159" applyNumberFormat="1" applyFont="1" applyFill="1" applyBorder="1" applyAlignment="1" applyProtection="1">
      <alignment vertical="center"/>
      <protection locked="0"/>
    </xf>
    <xf numFmtId="4" fontId="133" fillId="0" borderId="0" xfId="0" applyNumberFormat="1" applyFont="1"/>
    <xf numFmtId="4" fontId="134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3" fillId="0" borderId="18" xfId="114" applyFont="1" applyBorder="1"/>
    <xf numFmtId="0" fontId="52" fillId="4" borderId="18" xfId="114" applyFont="1" applyFill="1" applyBorder="1" applyAlignment="1">
      <alignment horizontal="right" vertical="center"/>
    </xf>
    <xf numFmtId="10" fontId="68" fillId="29" borderId="18" xfId="17" applyNumberFormat="1" applyFont="1" applyFill="1" applyBorder="1" applyAlignment="1">
      <alignment horizontal="centerContinuous" vertical="center" wrapText="1"/>
    </xf>
    <xf numFmtId="0" fontId="90" fillId="0" borderId="18" xfId="18" applyFont="1" applyBorder="1"/>
    <xf numFmtId="0" fontId="52" fillId="0" borderId="18" xfId="18" applyFont="1" applyBorder="1"/>
    <xf numFmtId="0" fontId="52" fillId="0" borderId="18" xfId="18" applyFont="1" applyBorder="1" applyAlignment="1">
      <alignment horizontal="right" indent="2"/>
    </xf>
    <xf numFmtId="0" fontId="77" fillId="29" borderId="18" xfId="18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4" fontId="77" fillId="29" borderId="18" xfId="18" applyNumberFormat="1" applyFont="1" applyFill="1" applyBorder="1" applyAlignment="1">
      <alignment horizontal="center" vertical="center" wrapText="1"/>
    </xf>
    <xf numFmtId="0" fontId="52" fillId="0" borderId="18" xfId="18" applyFont="1" applyBorder="1" applyAlignment="1">
      <alignment horizontal="right" indent="4"/>
    </xf>
    <xf numFmtId="3" fontId="52" fillId="0" borderId="18" xfId="18" applyNumberFormat="1" applyFont="1" applyBorder="1"/>
    <xf numFmtId="10" fontId="52" fillId="0" borderId="18" xfId="18" applyNumberFormat="1" applyFont="1" applyBorder="1"/>
    <xf numFmtId="2" fontId="52" fillId="0" borderId="18" xfId="18" applyNumberFormat="1" applyFont="1" applyBorder="1"/>
    <xf numFmtId="0" fontId="68" fillId="109" borderId="0" xfId="18" applyFont="1" applyFill="1" applyAlignment="1">
      <alignment vertical="center"/>
    </xf>
    <xf numFmtId="3" fontId="68" fillId="109" borderId="0" xfId="18" applyNumberFormat="1" applyFont="1" applyFill="1" applyAlignment="1">
      <alignment horizontal="right" vertical="center"/>
    </xf>
    <xf numFmtId="4" fontId="68" fillId="109" borderId="0" xfId="18" applyNumberFormat="1" applyFont="1" applyFill="1" applyAlignment="1">
      <alignment horizontal="right" vertical="center"/>
    </xf>
    <xf numFmtId="171" fontId="68" fillId="109" borderId="0" xfId="18" applyNumberFormat="1" applyFont="1" applyFill="1" applyAlignment="1">
      <alignment horizontal="right" vertical="center"/>
    </xf>
    <xf numFmtId="3" fontId="68" fillId="109" borderId="0" xfId="7" applyNumberFormat="1" applyFont="1" applyFill="1"/>
    <xf numFmtId="0" fontId="55" fillId="109" borderId="0" xfId="7" applyFont="1" applyFill="1"/>
    <xf numFmtId="4" fontId="68" fillId="109" borderId="0" xfId="7" applyNumberFormat="1" applyFont="1" applyFill="1"/>
    <xf numFmtId="3" fontId="69" fillId="111" borderId="0" xfId="7" applyNumberFormat="1" applyFont="1" applyFill="1" applyAlignment="1">
      <alignment vertical="top"/>
    </xf>
    <xf numFmtId="0" fontId="67" fillId="109" borderId="0" xfId="7" applyFont="1" applyFill="1"/>
    <xf numFmtId="0" fontId="53" fillId="0" borderId="18" xfId="17" applyFont="1" applyBorder="1"/>
    <xf numFmtId="0" fontId="64" fillId="0" borderId="18" xfId="1" applyFont="1" applyBorder="1" applyAlignment="1">
      <alignment horizontal="left" vertical="center"/>
    </xf>
    <xf numFmtId="3" fontId="53" fillId="29" borderId="18" xfId="1" applyNumberFormat="1" applyFont="1" applyFill="1" applyBorder="1" applyAlignment="1">
      <alignment horizontal="center" vertical="center"/>
    </xf>
    <xf numFmtId="4" fontId="53" fillId="29" borderId="18" xfId="1" applyNumberFormat="1" applyFont="1" applyFill="1" applyBorder="1" applyAlignment="1">
      <alignment horizontal="center" vertical="center"/>
    </xf>
    <xf numFmtId="0" fontId="53" fillId="29" borderId="18" xfId="1" applyFont="1" applyFill="1" applyBorder="1" applyAlignment="1">
      <alignment horizontal="center" vertical="center"/>
    </xf>
    <xf numFmtId="0" fontId="73" fillId="0" borderId="18" xfId="1" applyFont="1" applyBorder="1" applyAlignment="1">
      <alignment horizontal="center"/>
    </xf>
    <xf numFmtId="3" fontId="53" fillId="0" borderId="18" xfId="1" applyNumberFormat="1" applyFont="1" applyBorder="1"/>
    <xf numFmtId="4" fontId="53" fillId="0" borderId="18" xfId="1" applyNumberFormat="1" applyFont="1" applyBorder="1"/>
    <xf numFmtId="0" fontId="73" fillId="0" borderId="18" xfId="1" quotePrefix="1" applyFont="1" applyBorder="1" applyAlignment="1">
      <alignment horizontal="center"/>
    </xf>
    <xf numFmtId="0" fontId="74" fillId="109" borderId="18" xfId="1" applyFont="1" applyFill="1" applyBorder="1" applyAlignment="1">
      <alignment horizontal="center" vertical="center"/>
    </xf>
    <xf numFmtId="3" fontId="64" fillId="109" borderId="18" xfId="1" applyNumberFormat="1" applyFont="1" applyFill="1" applyBorder="1" applyAlignment="1">
      <alignment vertical="center"/>
    </xf>
    <xf numFmtId="4" fontId="64" fillId="109" borderId="18" xfId="1" applyNumberFormat="1" applyFont="1" applyFill="1" applyBorder="1" applyAlignment="1">
      <alignment vertical="center"/>
    </xf>
    <xf numFmtId="0" fontId="76" fillId="0" borderId="18" xfId="1" applyFont="1" applyBorder="1" applyAlignment="1">
      <alignment horizontal="center"/>
    </xf>
    <xf numFmtId="3" fontId="53" fillId="0" borderId="18" xfId="1" applyNumberFormat="1" applyFont="1" applyBorder="1" applyAlignment="1">
      <alignment horizontal="center"/>
    </xf>
    <xf numFmtId="4" fontId="53" fillId="0" borderId="18" xfId="1" applyNumberFormat="1" applyFont="1" applyBorder="1" applyAlignment="1">
      <alignment horizontal="center"/>
    </xf>
    <xf numFmtId="0" fontId="53" fillId="0" borderId="18" xfId="1" applyFont="1" applyBorder="1" applyAlignment="1">
      <alignment horizontal="center"/>
    </xf>
    <xf numFmtId="0" fontId="52" fillId="0" borderId="18" xfId="7" applyFont="1" applyBorder="1"/>
    <xf numFmtId="0" fontId="77" fillId="32" borderId="18" xfId="7" applyFont="1" applyFill="1" applyBorder="1" applyAlignment="1">
      <alignment horizontal="centerContinuous" vertical="center" wrapText="1"/>
    </xf>
    <xf numFmtId="0" fontId="77" fillId="32" borderId="18" xfId="7" applyFont="1" applyFill="1" applyBorder="1" applyAlignment="1">
      <alignment horizontal="center" vertical="center" wrapText="1"/>
    </xf>
    <xf numFmtId="0" fontId="68" fillId="0" borderId="0" xfId="17" applyFont="1" applyAlignment="1">
      <alignment horizontal="left" vertical="center" wrapText="1"/>
    </xf>
    <xf numFmtId="0" fontId="79" fillId="0" borderId="0" xfId="17" applyFont="1" applyAlignment="1">
      <alignment horizontal="left" wrapText="1"/>
    </xf>
    <xf numFmtId="0" fontId="0" fillId="0" borderId="18" xfId="0" applyBorder="1"/>
    <xf numFmtId="0" fontId="68" fillId="29" borderId="18" xfId="0" applyFont="1" applyFill="1" applyBorder="1" applyAlignment="1">
      <alignment horizontal="centerContinuous" vertical="center" wrapText="1"/>
    </xf>
    <xf numFmtId="0" fontId="68" fillId="29" borderId="18" xfId="0" applyFont="1" applyFill="1" applyBorder="1" applyAlignment="1">
      <alignment horizontal="center" vertical="center" wrapText="1"/>
    </xf>
    <xf numFmtId="0" fontId="68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4" fillId="0" borderId="18" xfId="0" applyFont="1" applyBorder="1" applyAlignment="1">
      <alignment horizontal="left" vertical="center" wrapText="1" indent="1"/>
    </xf>
    <xf numFmtId="3" fontId="81" fillId="0" borderId="18" xfId="5" applyNumberFormat="1" applyFont="1" applyBorder="1" applyAlignment="1">
      <alignment horizontal="right" vertical="center" indent="1"/>
    </xf>
    <xf numFmtId="171" fontId="52" fillId="0" borderId="18" xfId="5" applyNumberFormat="1" applyFont="1" applyBorder="1" applyAlignment="1">
      <alignment horizontal="right" vertical="center" indent="1"/>
    </xf>
    <xf numFmtId="171" fontId="81" fillId="0" borderId="18" xfId="5" applyNumberFormat="1" applyFont="1" applyBorder="1" applyAlignment="1">
      <alignment horizontal="right" vertical="center" indent="1"/>
    </xf>
    <xf numFmtId="0" fontId="68" fillId="0" borderId="18" xfId="5" applyFont="1" applyBorder="1" applyAlignment="1">
      <alignment horizontal="left" vertical="center" wrapText="1" indent="1"/>
    </xf>
    <xf numFmtId="0" fontId="84" fillId="3" borderId="18" xfId="0" applyFont="1" applyFill="1" applyBorder="1" applyAlignment="1">
      <alignment horizontal="left" vertical="center" wrapText="1" indent="1"/>
    </xf>
    <xf numFmtId="3" fontId="84" fillId="3" borderId="18" xfId="5" applyNumberFormat="1" applyFont="1" applyFill="1" applyBorder="1" applyAlignment="1">
      <alignment horizontal="right" vertical="center" indent="1"/>
    </xf>
    <xf numFmtId="171" fontId="68" fillId="3" borderId="18" xfId="5" applyNumberFormat="1" applyFont="1" applyFill="1" applyBorder="1" applyAlignment="1">
      <alignment horizontal="right" vertical="center" indent="1"/>
    </xf>
    <xf numFmtId="171" fontId="84" fillId="3" borderId="18" xfId="5" applyNumberFormat="1" applyFont="1" applyFill="1" applyBorder="1" applyAlignment="1">
      <alignment horizontal="right" vertical="center" indent="1"/>
    </xf>
    <xf numFmtId="0" fontId="84" fillId="109" borderId="18" xfId="0" applyFont="1" applyFill="1" applyBorder="1" applyAlignment="1">
      <alignment horizontal="left" vertical="center" wrapText="1" indent="1"/>
    </xf>
    <xf numFmtId="3" fontId="68" fillId="109" borderId="18" xfId="5" applyNumberFormat="1" applyFont="1" applyFill="1" applyBorder="1" applyAlignment="1">
      <alignment horizontal="right" vertical="center" indent="1"/>
    </xf>
    <xf numFmtId="171" fontId="68" fillId="109" borderId="18" xfId="5" applyNumberFormat="1" applyFont="1" applyFill="1" applyBorder="1" applyAlignment="1">
      <alignment horizontal="right" vertical="center" indent="1"/>
    </xf>
    <xf numFmtId="0" fontId="77" fillId="31" borderId="18" xfId="0" applyFont="1" applyFill="1" applyBorder="1" applyAlignment="1">
      <alignment horizontal="centerContinuous" vertical="center"/>
    </xf>
    <xf numFmtId="0" fontId="77" fillId="31" borderId="18" xfId="0" applyFont="1" applyFill="1" applyBorder="1" applyAlignment="1">
      <alignment horizontal="center" vertical="center" wrapText="1"/>
    </xf>
    <xf numFmtId="3" fontId="68" fillId="109" borderId="18" xfId="18" applyNumberFormat="1" applyFont="1" applyFill="1" applyBorder="1" applyAlignment="1">
      <alignment horizontal="right" vertical="center"/>
    </xf>
    <xf numFmtId="4" fontId="68" fillId="109" borderId="18" xfId="18" applyNumberFormat="1" applyFont="1" applyFill="1" applyBorder="1" applyAlignment="1">
      <alignment horizontal="right" vertical="center"/>
    </xf>
    <xf numFmtId="0" fontId="68" fillId="109" borderId="18" xfId="18" applyFont="1" applyFill="1" applyBorder="1" applyAlignment="1">
      <alignment vertical="center"/>
    </xf>
    <xf numFmtId="3" fontId="68" fillId="109" borderId="18" xfId="18" applyNumberFormat="1" applyFont="1" applyFill="1" applyBorder="1" applyAlignment="1">
      <alignment horizontal="right" vertical="center" indent="1"/>
    </xf>
    <xf numFmtId="0" fontId="52" fillId="0" borderId="0" xfId="114" applyFont="1" applyBorder="1" applyAlignment="1">
      <alignment horizontal="right" vertical="center"/>
    </xf>
    <xf numFmtId="0" fontId="68" fillId="110" borderId="18" xfId="114" applyFont="1" applyFill="1" applyBorder="1" applyAlignment="1">
      <alignment horizontal="left" indent="2"/>
    </xf>
    <xf numFmtId="3" fontId="68" fillId="109" borderId="18" xfId="114" applyNumberFormat="1" applyFont="1" applyFill="1" applyBorder="1" applyAlignment="1">
      <alignment horizontal="right" indent="2"/>
    </xf>
    <xf numFmtId="172" fontId="68" fillId="109" borderId="18" xfId="114" applyNumberFormat="1" applyFont="1" applyFill="1" applyBorder="1" applyAlignment="1">
      <alignment horizontal="right" indent="2"/>
    </xf>
    <xf numFmtId="0" fontId="52" fillId="0" borderId="0" xfId="7" applyFont="1" applyAlignment="1">
      <alignment horizontal="center"/>
    </xf>
    <xf numFmtId="3" fontId="88" fillId="0" borderId="0" xfId="18" applyNumberFormat="1" applyFont="1" applyAlignment="1">
      <alignment vertical="center"/>
    </xf>
    <xf numFmtId="0" fontId="62" fillId="27" borderId="0" xfId="7" applyFont="1" applyFill="1" applyAlignment="1">
      <alignment horizontal="centerContinuous" vertical="center"/>
    </xf>
    <xf numFmtId="0" fontId="55" fillId="0" borderId="0" xfId="7" applyFont="1" applyAlignment="1">
      <alignment horizontal="center" vertical="center"/>
    </xf>
    <xf numFmtId="0" fontId="55" fillId="31" borderId="0" xfId="7" applyFont="1" applyFill="1" applyAlignment="1">
      <alignment horizontal="left" vertical="center" indent="1"/>
    </xf>
    <xf numFmtId="0" fontId="62" fillId="31" borderId="0" xfId="7" applyFont="1" applyFill="1"/>
    <xf numFmtId="0" fontId="64" fillId="2" borderId="0" xfId="7" applyFont="1" applyFill="1" applyAlignment="1">
      <alignment horizontal="center" vertical="center"/>
    </xf>
    <xf numFmtId="0" fontId="63" fillId="27" borderId="0" xfId="7" applyFont="1" applyFill="1" applyAlignment="1">
      <alignment horizontal="right" vertical="center"/>
    </xf>
    <xf numFmtId="0" fontId="63" fillId="0" borderId="0" xfId="7" applyFont="1" applyAlignment="1">
      <alignment vertical="center"/>
    </xf>
    <xf numFmtId="0" fontId="63" fillId="27" borderId="0" xfId="7" applyFont="1" applyFill="1" applyAlignment="1">
      <alignment horizontal="center" vertical="center"/>
    </xf>
    <xf numFmtId="0" fontId="52" fillId="27" borderId="0" xfId="7" applyFont="1" applyFill="1"/>
    <xf numFmtId="0" fontId="57" fillId="27" borderId="0" xfId="7" applyFont="1" applyFill="1" applyAlignment="1">
      <alignment horizontal="centerContinuous"/>
    </xf>
    <xf numFmtId="0" fontId="63" fillId="27" borderId="0" xfId="7" applyFont="1" applyFill="1" applyAlignment="1">
      <alignment horizontal="centerContinuous" vertical="center"/>
    </xf>
    <xf numFmtId="0" fontId="64" fillId="0" borderId="0" xfId="7" applyFont="1" applyAlignment="1">
      <alignment horizontal="center" vertical="center"/>
    </xf>
    <xf numFmtId="0" fontId="63" fillId="0" borderId="0" xfId="7" applyFont="1" applyAlignment="1">
      <alignment horizontal="centerContinuous" vertical="center"/>
    </xf>
    <xf numFmtId="0" fontId="62" fillId="0" borderId="0" xfId="7" applyFont="1" applyAlignment="1">
      <alignment horizontal="center" vertical="center"/>
    </xf>
    <xf numFmtId="4" fontId="62" fillId="0" borderId="0" xfId="7" applyNumberFormat="1" applyFont="1"/>
    <xf numFmtId="0" fontId="77" fillId="0" borderId="0" xfId="18" applyFont="1" applyAlignment="1">
      <alignment horizontal="center" vertical="center" wrapText="1"/>
    </xf>
    <xf numFmtId="0" fontId="68" fillId="0" borderId="0" xfId="18" applyFont="1" applyAlignment="1">
      <alignment horizontal="center" vertical="center" wrapText="1"/>
    </xf>
    <xf numFmtId="4" fontId="68" fillId="0" borderId="0" xfId="18" applyNumberFormat="1" applyFont="1" applyAlignment="1">
      <alignment horizontal="center" vertical="center" wrapText="1"/>
    </xf>
    <xf numFmtId="0" fontId="68" fillId="38" borderId="18" xfId="157" applyFont="1" applyFill="1" applyBorder="1" applyAlignment="1">
      <alignment horizontal="right" vertical="center" wrapText="1" indent="1"/>
    </xf>
    <xf numFmtId="0" fontId="68" fillId="0" borderId="0" xfId="7" applyFont="1"/>
    <xf numFmtId="0" fontId="52" fillId="0" borderId="24" xfId="18" applyFont="1" applyBorder="1" applyAlignment="1">
      <alignment horizontal="right" indent="2"/>
    </xf>
    <xf numFmtId="0" fontId="52" fillId="0" borderId="26" xfId="18" applyFont="1" applyBorder="1"/>
    <xf numFmtId="3" fontId="52" fillId="0" borderId="26" xfId="18" applyNumberFormat="1" applyFont="1" applyBorder="1"/>
    <xf numFmtId="37" fontId="124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6" fillId="0" borderId="0" xfId="239" applyNumberFormat="1" applyFont="1" applyBorder="1" applyAlignment="1">
      <alignment horizontal="right" vertical="center" wrapText="1"/>
    </xf>
    <xf numFmtId="173" fontId="137" fillId="0" borderId="0" xfId="239" applyNumberFormat="1" applyFont="1"/>
    <xf numFmtId="0" fontId="10" fillId="0" borderId="0" xfId="7" applyFont="1" applyAlignment="1">
      <alignment horizontal="center" vertical="center"/>
    </xf>
    <xf numFmtId="0" fontId="61" fillId="27" borderId="0" xfId="7" applyFont="1" applyFill="1" applyAlignment="1">
      <alignment horizontal="center"/>
    </xf>
    <xf numFmtId="0" fontId="62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8" fillId="0" borderId="0" xfId="7" applyNumberFormat="1" applyFont="1"/>
    <xf numFmtId="2" fontId="52" fillId="0" borderId="0" xfId="7" applyNumberFormat="1" applyFont="1"/>
    <xf numFmtId="0" fontId="48" fillId="0" borderId="0" xfId="120" applyFont="1" applyAlignment="1">
      <alignment vertical="center"/>
    </xf>
    <xf numFmtId="0" fontId="52" fillId="0" borderId="0" xfId="7" applyFont="1" applyAlignment="1">
      <alignment vertical="center"/>
    </xf>
    <xf numFmtId="0" fontId="67" fillId="109" borderId="0" xfId="7" applyFont="1" applyFill="1" applyAlignment="1">
      <alignment vertical="center"/>
    </xf>
    <xf numFmtId="3" fontId="68" fillId="109" borderId="0" xfId="7" applyNumberFormat="1" applyFont="1" applyFill="1" applyAlignment="1">
      <alignment vertical="center"/>
    </xf>
    <xf numFmtId="169" fontId="52" fillId="0" borderId="0" xfId="7" applyNumberFormat="1" applyFont="1" applyAlignment="1">
      <alignment vertical="center"/>
    </xf>
    <xf numFmtId="0" fontId="55" fillId="0" borderId="0" xfId="7" applyFont="1" applyAlignment="1">
      <alignment vertical="center"/>
    </xf>
    <xf numFmtId="3" fontId="68" fillId="0" borderId="0" xfId="7" applyNumberFormat="1" applyFont="1" applyAlignment="1">
      <alignment vertical="center"/>
    </xf>
    <xf numFmtId="3" fontId="116" fillId="0" borderId="0" xfId="139" applyNumberFormat="1" applyFont="1" applyAlignment="1">
      <alignment vertical="center"/>
    </xf>
    <xf numFmtId="4" fontId="116" fillId="0" borderId="0" xfId="139" applyNumberFormat="1" applyFont="1" applyAlignment="1">
      <alignment vertical="center"/>
    </xf>
    <xf numFmtId="3" fontId="52" fillId="0" borderId="0" xfId="7" applyNumberFormat="1" applyFont="1" applyAlignment="1">
      <alignment horizontal="right"/>
    </xf>
    <xf numFmtId="0" fontId="68" fillId="0" borderId="0" xfId="114" applyFont="1" applyBorder="1" applyAlignment="1">
      <alignment horizontal="right" indent="5"/>
    </xf>
    <xf numFmtId="3" fontId="68" fillId="113" borderId="18" xfId="7" applyNumberFormat="1" applyFont="1" applyFill="1" applyBorder="1" applyAlignment="1">
      <alignment horizontal="right"/>
    </xf>
    <xf numFmtId="0" fontId="68" fillId="0" borderId="0" xfId="114" applyFont="1" applyBorder="1"/>
    <xf numFmtId="0" fontId="68" fillId="0" borderId="27" xfId="114" applyFont="1" applyBorder="1"/>
    <xf numFmtId="0" fontId="68" fillId="113" borderId="0" xfId="114" applyFont="1" applyFill="1" applyBorder="1"/>
    <xf numFmtId="3" fontId="77" fillId="113" borderId="0" xfId="7" applyNumberFormat="1" applyFont="1" applyFill="1" applyAlignment="1">
      <alignment vertical="center"/>
    </xf>
    <xf numFmtId="3" fontId="77" fillId="113" borderId="18" xfId="7" applyNumberFormat="1" applyFont="1" applyFill="1" applyBorder="1" applyAlignment="1">
      <alignment vertical="center"/>
    </xf>
    <xf numFmtId="0" fontId="77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7" fillId="113" borderId="0" xfId="7" applyFont="1" applyFill="1" applyAlignment="1">
      <alignment vertical="center"/>
    </xf>
    <xf numFmtId="0" fontId="42" fillId="113" borderId="18" xfId="114" applyFont="1" applyFill="1" applyBorder="1"/>
    <xf numFmtId="4" fontId="92" fillId="0" borderId="0" xfId="114" applyNumberFormat="1" applyFont="1"/>
    <xf numFmtId="0" fontId="140" fillId="0" borderId="0" xfId="7" applyFont="1"/>
    <xf numFmtId="3" fontId="141" fillId="0" borderId="0" xfId="139" applyNumberFormat="1" applyFont="1"/>
    <xf numFmtId="3" fontId="142" fillId="0" borderId="0" xfId="139" applyNumberFormat="1" applyFont="1" applyAlignment="1">
      <alignment vertical="center"/>
    </xf>
    <xf numFmtId="0" fontId="140" fillId="0" borderId="0" xfId="7" applyFont="1" applyAlignment="1">
      <alignment vertical="center"/>
    </xf>
    <xf numFmtId="0" fontId="143" fillId="0" borderId="0" xfId="114" applyFont="1"/>
    <xf numFmtId="3" fontId="143" fillId="0" borderId="0" xfId="114" applyNumberFormat="1" applyFont="1"/>
    <xf numFmtId="0" fontId="52" fillId="0" borderId="0" xfId="7" quotePrefix="1" applyFont="1"/>
    <xf numFmtId="9" fontId="140" fillId="0" borderId="0" xfId="238" applyFont="1"/>
    <xf numFmtId="4" fontId="141" fillId="0" borderId="0" xfId="139" applyNumberFormat="1" applyFont="1"/>
    <xf numFmtId="43" fontId="0" fillId="0" borderId="0" xfId="239" applyFont="1"/>
    <xf numFmtId="0" fontId="81" fillId="0" borderId="0" xfId="7" applyFont="1"/>
    <xf numFmtId="3" fontId="145" fillId="0" borderId="0" xfId="139" applyNumberFormat="1" applyFont="1"/>
    <xf numFmtId="10" fontId="145" fillId="0" borderId="0" xfId="238" applyNumberFormat="1" applyFont="1" applyAlignment="1"/>
    <xf numFmtId="3" fontId="146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7" fillId="0" borderId="0" xfId="7" applyFont="1"/>
    <xf numFmtId="2" fontId="147" fillId="0" borderId="0" xfId="7" applyNumberFormat="1" applyFont="1"/>
    <xf numFmtId="10" fontId="135" fillId="0" borderId="0" xfId="238" applyNumberFormat="1" applyFont="1" applyFill="1" applyBorder="1" applyAlignment="1"/>
    <xf numFmtId="0" fontId="148" fillId="0" borderId="0" xfId="7" applyFont="1"/>
    <xf numFmtId="9" fontId="148" fillId="0" borderId="0" xfId="238" applyFont="1"/>
    <xf numFmtId="4" fontId="148" fillId="0" borderId="0" xfId="7" applyNumberFormat="1" applyFont="1"/>
    <xf numFmtId="3" fontId="68" fillId="0" borderId="18" xfId="7" applyNumberFormat="1" applyFont="1" applyBorder="1" applyAlignment="1">
      <alignment horizontal="right"/>
    </xf>
    <xf numFmtId="43" fontId="108" fillId="0" borderId="0" xfId="239" applyFont="1"/>
    <xf numFmtId="0" fontId="72" fillId="0" borderId="0" xfId="7" applyFont="1"/>
    <xf numFmtId="168" fontId="52" fillId="0" borderId="0" xfId="238" applyNumberFormat="1" applyFont="1"/>
    <xf numFmtId="0" fontId="51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49" fillId="0" borderId="0" xfId="242" applyFont="1" applyAlignment="1">
      <alignment horizontal="right" indent="2"/>
    </xf>
    <xf numFmtId="0" fontId="85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6" fillId="0" borderId="0" xfId="242" applyFont="1" applyAlignment="1">
      <alignment horizontal="centerContinuous" vertical="center"/>
    </xf>
    <xf numFmtId="15" fontId="85" fillId="0" borderId="0" xfId="242" applyNumberFormat="1" applyFont="1" applyAlignment="1" applyProtection="1">
      <alignment horizontal="centerContinuous" vertical="center"/>
      <protection locked="0"/>
    </xf>
    <xf numFmtId="0" fontId="52" fillId="0" borderId="18" xfId="242" applyFont="1" applyBorder="1"/>
    <xf numFmtId="0" fontId="52" fillId="0" borderId="18" xfId="242" applyFont="1" applyBorder="1" applyAlignment="1">
      <alignment horizontal="right" indent="2"/>
    </xf>
    <xf numFmtId="0" fontId="52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2" fillId="29" borderId="0" xfId="242" applyFont="1" applyFill="1" applyAlignment="1">
      <alignment horizontal="center" vertical="center" wrapText="1"/>
    </xf>
    <xf numFmtId="0" fontId="68" fillId="29" borderId="0" xfId="242" applyFont="1" applyFill="1" applyAlignment="1">
      <alignment horizontal="center" vertical="center" wrapText="1"/>
    </xf>
    <xf numFmtId="4" fontId="68" fillId="29" borderId="0" xfId="242" applyNumberFormat="1" applyFont="1" applyFill="1" applyAlignment="1">
      <alignment horizontal="center" vertical="center" wrapText="1"/>
    </xf>
    <xf numFmtId="0" fontId="87" fillId="0" borderId="0" xfId="242" applyFont="1"/>
    <xf numFmtId="0" fontId="52" fillId="0" borderId="0" xfId="242" applyFont="1" applyAlignment="1">
      <alignment horizontal="right" indent="2"/>
    </xf>
    <xf numFmtId="0" fontId="68" fillId="3" borderId="0" xfId="242" applyFont="1" applyFill="1"/>
    <xf numFmtId="3" fontId="68" fillId="3" borderId="0" xfId="242" applyNumberFormat="1" applyFont="1" applyFill="1" applyAlignment="1">
      <alignment horizontal="right" indent="1"/>
    </xf>
    <xf numFmtId="4" fontId="68" fillId="3" borderId="0" xfId="242" applyNumberFormat="1" applyFont="1" applyFill="1" applyAlignment="1">
      <alignment horizontal="right" indent="1"/>
    </xf>
    <xf numFmtId="0" fontId="87" fillId="5" borderId="0" xfId="242" applyFont="1" applyFill="1"/>
    <xf numFmtId="0" fontId="88" fillId="0" borderId="0" xfId="242" applyFont="1"/>
    <xf numFmtId="0" fontId="52" fillId="4" borderId="0" xfId="242" applyFont="1" applyFill="1"/>
    <xf numFmtId="3" fontId="52" fillId="4" borderId="0" xfId="242" applyNumberFormat="1" applyFont="1" applyFill="1" applyAlignment="1">
      <alignment horizontal="right" indent="1"/>
    </xf>
    <xf numFmtId="4" fontId="52" fillId="4" borderId="0" xfId="242" applyNumberFormat="1" applyFont="1" applyFill="1" applyAlignment="1">
      <alignment horizontal="right" indent="1"/>
    </xf>
    <xf numFmtId="3" fontId="52" fillId="0" borderId="0" xfId="242" applyNumberFormat="1" applyFont="1" applyAlignment="1">
      <alignment horizontal="right" indent="1"/>
    </xf>
    <xf numFmtId="4" fontId="52" fillId="0" borderId="0" xfId="242" applyNumberFormat="1" applyFont="1" applyAlignment="1">
      <alignment horizontal="right" indent="1"/>
    </xf>
    <xf numFmtId="3" fontId="68" fillId="0" borderId="0" xfId="242" applyNumberFormat="1" applyFont="1" applyAlignment="1">
      <alignment horizontal="right" vertical="center" indent="1"/>
    </xf>
    <xf numFmtId="4" fontId="68" fillId="0" borderId="0" xfId="242" applyNumberFormat="1" applyFont="1" applyAlignment="1">
      <alignment horizontal="right" vertical="center" indent="1"/>
    </xf>
    <xf numFmtId="0" fontId="87" fillId="0" borderId="18" xfId="242" applyFont="1" applyBorder="1"/>
    <xf numFmtId="0" fontId="68" fillId="0" borderId="18" xfId="242" applyFont="1" applyBorder="1" applyAlignment="1">
      <alignment horizontal="center" vertical="center"/>
    </xf>
    <xf numFmtId="0" fontId="68" fillId="109" borderId="18" xfId="242" applyFont="1" applyFill="1" applyBorder="1" applyAlignment="1">
      <alignment horizontal="right" vertical="center" indent="1"/>
    </xf>
    <xf numFmtId="3" fontId="68" fillId="109" borderId="18" xfId="242" applyNumberFormat="1" applyFont="1" applyFill="1" applyBorder="1" applyAlignment="1">
      <alignment horizontal="right" vertical="center" indent="1"/>
    </xf>
    <xf numFmtId="4" fontId="68" fillId="109" borderId="18" xfId="242" applyNumberFormat="1" applyFont="1" applyFill="1" applyBorder="1" applyAlignment="1">
      <alignment horizontal="right" vertical="center" indent="1"/>
    </xf>
    <xf numFmtId="0" fontId="89" fillId="0" borderId="18" xfId="242" applyFont="1" applyBorder="1" applyAlignment="1">
      <alignment horizontal="right" indent="2"/>
    </xf>
    <xf numFmtId="3" fontId="52" fillId="0" borderId="18" xfId="242" applyNumberFormat="1" applyFont="1" applyBorder="1"/>
    <xf numFmtId="4" fontId="52" fillId="0" borderId="18" xfId="242" applyNumberFormat="1" applyFont="1" applyBorder="1"/>
    <xf numFmtId="0" fontId="89" fillId="0" borderId="0" xfId="242" applyFont="1" applyAlignment="1">
      <alignment horizontal="right" indent="2"/>
    </xf>
    <xf numFmtId="3" fontId="52" fillId="0" borderId="0" xfId="242" applyNumberFormat="1" applyFont="1"/>
    <xf numFmtId="4" fontId="52" fillId="0" borderId="0" xfId="242" applyNumberFormat="1" applyFont="1"/>
    <xf numFmtId="0" fontId="52" fillId="0" borderId="0" xfId="242" applyFont="1" applyAlignment="1">
      <alignment horizontal="right"/>
    </xf>
    <xf numFmtId="0" fontId="73" fillId="0" borderId="0" xfId="242" applyFont="1"/>
    <xf numFmtId="0" fontId="91" fillId="0" borderId="0" xfId="120" applyFont="1"/>
    <xf numFmtId="3" fontId="52" fillId="0" borderId="22" xfId="242" applyNumberFormat="1" applyFont="1" applyBorder="1" applyAlignment="1">
      <alignment vertical="center"/>
    </xf>
    <xf numFmtId="3" fontId="52" fillId="0" borderId="0" xfId="242" applyNumberFormat="1" applyFont="1" applyAlignment="1">
      <alignment vertical="center"/>
    </xf>
    <xf numFmtId="3" fontId="52" fillId="0" borderId="18" xfId="242" applyNumberFormat="1" applyFont="1" applyBorder="1" applyAlignment="1">
      <alignment vertical="center"/>
    </xf>
    <xf numFmtId="3" fontId="73" fillId="0" borderId="0" xfId="242" applyNumberFormat="1" applyFont="1"/>
    <xf numFmtId="3" fontId="62" fillId="0" borderId="0" xfId="242" applyNumberFormat="1" applyFont="1"/>
    <xf numFmtId="0" fontId="68" fillId="114" borderId="18" xfId="242" applyFont="1" applyFill="1" applyBorder="1" applyAlignment="1">
      <alignment horizontal="centerContinuous" vertical="center" wrapText="1"/>
    </xf>
    <xf numFmtId="4" fontId="68" fillId="114" borderId="18" xfId="242" applyNumberFormat="1" applyFont="1" applyFill="1" applyBorder="1" applyAlignment="1">
      <alignment horizontal="centerContinuous" vertical="center" wrapText="1"/>
    </xf>
    <xf numFmtId="0" fontId="68" fillId="115" borderId="18" xfId="242" applyFont="1" applyFill="1" applyBorder="1" applyAlignment="1">
      <alignment horizontal="centerContinuous" vertical="center" wrapText="1"/>
    </xf>
    <xf numFmtId="4" fontId="68" fillId="115" borderId="18" xfId="242" applyNumberFormat="1" applyFont="1" applyFill="1" applyBorder="1" applyAlignment="1">
      <alignment horizontal="centerContinuous" vertical="center" wrapText="1"/>
    </xf>
    <xf numFmtId="0" fontId="52" fillId="0" borderId="0" xfId="18" applyFont="1" applyAlignment="1">
      <alignment horizontal="left" indent="2"/>
    </xf>
    <xf numFmtId="3" fontId="52" fillId="0" borderId="0" xfId="7" applyNumberFormat="1" applyFont="1" applyProtection="1">
      <protection locked="0"/>
    </xf>
    <xf numFmtId="4" fontId="65" fillId="0" borderId="0" xfId="7" applyNumberFormat="1" applyFont="1"/>
    <xf numFmtId="0" fontId="66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43" fontId="43" fillId="0" borderId="0" xfId="239" applyFont="1" applyFill="1" applyBorder="1"/>
    <xf numFmtId="43" fontId="43" fillId="0" borderId="0" xfId="239" applyFont="1" applyFill="1"/>
    <xf numFmtId="43" fontId="43" fillId="0" borderId="0" xfId="239" applyFont="1"/>
    <xf numFmtId="3" fontId="92" fillId="0" borderId="0" xfId="114" applyNumberFormat="1" applyFont="1"/>
    <xf numFmtId="3" fontId="93" fillId="0" borderId="0" xfId="114" applyNumberFormat="1" applyFont="1"/>
    <xf numFmtId="0" fontId="149" fillId="0" borderId="18" xfId="242" applyFont="1" applyBorder="1" applyAlignment="1">
      <alignment horizontal="centerContinuous" vertical="center"/>
    </xf>
    <xf numFmtId="0" fontId="52" fillId="0" borderId="18" xfId="242" applyFont="1" applyBorder="1" applyAlignment="1">
      <alignment horizontal="centerContinuous" vertical="center"/>
    </xf>
    <xf numFmtId="4" fontId="52" fillId="0" borderId="18" xfId="242" applyNumberFormat="1" applyFont="1" applyBorder="1" applyAlignment="1">
      <alignment horizontal="centerContinuous" vertical="center"/>
    </xf>
    <xf numFmtId="0" fontId="68" fillId="117" borderId="18" xfId="242" applyFont="1" applyFill="1" applyBorder="1" applyAlignment="1">
      <alignment horizontal="centerContinuous" vertical="center" wrapText="1"/>
    </xf>
    <xf numFmtId="4" fontId="68" fillId="117" borderId="18" xfId="242" applyNumberFormat="1" applyFont="1" applyFill="1" applyBorder="1" applyAlignment="1">
      <alignment horizontal="centerContinuous" vertical="center" wrapText="1"/>
    </xf>
    <xf numFmtId="0" fontId="68" fillId="30" borderId="18" xfId="242" applyFont="1" applyFill="1" applyBorder="1" applyAlignment="1">
      <alignment horizontal="center" vertical="center" wrapText="1"/>
    </xf>
    <xf numFmtId="4" fontId="68" fillId="30" borderId="18" xfId="242" applyNumberFormat="1" applyFont="1" applyFill="1" applyBorder="1" applyAlignment="1">
      <alignment horizontal="center" vertical="center" wrapText="1"/>
    </xf>
    <xf numFmtId="0" fontId="68" fillId="118" borderId="18" xfId="242" applyFont="1" applyFill="1" applyBorder="1" applyAlignment="1">
      <alignment horizontal="center" vertical="center" wrapText="1"/>
    </xf>
    <xf numFmtId="4" fontId="68" fillId="118" borderId="18" xfId="242" applyNumberFormat="1" applyFont="1" applyFill="1" applyBorder="1" applyAlignment="1">
      <alignment horizontal="center" vertical="center" wrapText="1"/>
    </xf>
    <xf numFmtId="0" fontId="68" fillId="119" borderId="18" xfId="242" applyFont="1" applyFill="1" applyBorder="1" applyAlignment="1">
      <alignment horizontal="center" vertical="center" wrapText="1"/>
    </xf>
    <xf numFmtId="4" fontId="68" fillId="119" borderId="18" xfId="242" applyNumberFormat="1" applyFont="1" applyFill="1" applyBorder="1" applyAlignment="1">
      <alignment horizontal="center" vertical="center" wrapText="1"/>
    </xf>
    <xf numFmtId="3" fontId="68" fillId="29" borderId="0" xfId="242" applyNumberFormat="1" applyFont="1" applyFill="1" applyAlignment="1">
      <alignment horizontal="right" indent="1"/>
    </xf>
    <xf numFmtId="4" fontId="68" fillId="29" borderId="0" xfId="242" applyNumberFormat="1" applyFont="1" applyFill="1" applyAlignment="1">
      <alignment horizontal="right" indent="1"/>
    </xf>
    <xf numFmtId="3" fontId="68" fillId="118" borderId="0" xfId="242" applyNumberFormat="1" applyFont="1" applyFill="1" applyAlignment="1">
      <alignment horizontal="right" indent="1"/>
    </xf>
    <xf numFmtId="4" fontId="68" fillId="118" borderId="0" xfId="242" applyNumberFormat="1" applyFont="1" applyFill="1" applyAlignment="1">
      <alignment horizontal="right" indent="1"/>
    </xf>
    <xf numFmtId="3" fontId="68" fillId="119" borderId="0" xfId="242" applyNumberFormat="1" applyFont="1" applyFill="1" applyAlignment="1">
      <alignment horizontal="right" indent="1"/>
    </xf>
    <xf numFmtId="4" fontId="68" fillId="119" borderId="0" xfId="242" applyNumberFormat="1" applyFont="1" applyFill="1" applyAlignment="1">
      <alignment horizontal="right" indent="1"/>
    </xf>
    <xf numFmtId="3" fontId="68" fillId="120" borderId="18" xfId="242" applyNumberFormat="1" applyFont="1" applyFill="1" applyBorder="1" applyAlignment="1">
      <alignment horizontal="right" vertical="center" indent="1"/>
    </xf>
    <xf numFmtId="4" fontId="68" fillId="120" borderId="18" xfId="242" applyNumberFormat="1" applyFont="1" applyFill="1" applyBorder="1" applyAlignment="1">
      <alignment horizontal="right" vertical="center" indent="1"/>
    </xf>
    <xf numFmtId="3" fontId="68" fillId="116" borderId="18" xfId="242" applyNumberFormat="1" applyFont="1" applyFill="1" applyBorder="1" applyAlignment="1">
      <alignment horizontal="right" vertical="center" indent="1"/>
    </xf>
    <xf numFmtId="4" fontId="68" fillId="116" borderId="18" xfId="242" applyNumberFormat="1" applyFont="1" applyFill="1" applyBorder="1" applyAlignment="1">
      <alignment horizontal="right" vertical="center" indent="1"/>
    </xf>
    <xf numFmtId="0" fontId="55" fillId="0" borderId="0" xfId="242" applyFont="1" applyAlignment="1">
      <alignment horizontal="centerContinuous"/>
    </xf>
    <xf numFmtId="15" fontId="55" fillId="0" borderId="0" xfId="242" applyNumberFormat="1" applyFont="1" applyAlignment="1" applyProtection="1">
      <alignment horizontal="centerContinuous" vertical="center"/>
      <protection locked="0"/>
    </xf>
    <xf numFmtId="0" fontId="68" fillId="0" borderId="0" xfId="242" applyFont="1" applyAlignment="1">
      <alignment horizontal="centerContinuous" vertical="center"/>
    </xf>
    <xf numFmtId="4" fontId="68" fillId="0" borderId="0" xfId="242" applyNumberFormat="1" applyFont="1" applyAlignment="1">
      <alignment horizontal="centerContinuous" vertical="center"/>
    </xf>
    <xf numFmtId="0" fontId="51" fillId="0" borderId="0" xfId="0" applyFont="1"/>
    <xf numFmtId="3" fontId="42" fillId="34" borderId="0" xfId="7" applyNumberFormat="1" applyFont="1" applyFill="1" applyAlignment="1">
      <alignment horizontal="centerContinuous"/>
    </xf>
    <xf numFmtId="3" fontId="77" fillId="113" borderId="0" xfId="0" applyNumberFormat="1" applyFont="1" applyFill="1" applyAlignment="1">
      <alignment horizontal="centerContinuous"/>
    </xf>
    <xf numFmtId="0" fontId="0" fillId="113" borderId="0" xfId="0" applyFill="1" applyAlignment="1">
      <alignment horizontal="centerContinuous"/>
    </xf>
    <xf numFmtId="173" fontId="43" fillId="0" borderId="0" xfId="239" applyNumberFormat="1" applyFont="1"/>
    <xf numFmtId="173" fontId="138" fillId="0" borderId="0" xfId="239" applyNumberFormat="1" applyFont="1" applyAlignment="1">
      <alignment horizontal="right" indent="2"/>
    </xf>
    <xf numFmtId="49" fontId="55" fillId="29" borderId="0" xfId="17" applyNumberFormat="1" applyFont="1" applyFill="1" applyAlignment="1">
      <alignment horizontal="center" vertical="center" wrapText="1"/>
    </xf>
    <xf numFmtId="0" fontId="70" fillId="0" borderId="0" xfId="7" applyFont="1" applyAlignment="1">
      <alignment horizontal="center" vertical="top"/>
    </xf>
    <xf numFmtId="0" fontId="55" fillId="31" borderId="0" xfId="7" applyFont="1" applyFill="1" applyAlignment="1">
      <alignment horizontal="right" vertical="center"/>
    </xf>
    <xf numFmtId="0" fontId="55" fillId="31" borderId="0" xfId="7" applyFont="1" applyFill="1" applyAlignment="1">
      <alignment horizontal="center" vertical="center"/>
    </xf>
    <xf numFmtId="0" fontId="62" fillId="31" borderId="0" xfId="7" applyFont="1" applyFill="1" applyAlignment="1">
      <alignment horizontal="center" vertical="center"/>
    </xf>
    <xf numFmtId="0" fontId="55" fillId="30" borderId="0" xfId="7" applyFont="1" applyFill="1" applyAlignment="1">
      <alignment horizontal="center" vertical="center"/>
    </xf>
    <xf numFmtId="0" fontId="62" fillId="30" borderId="0" xfId="7" applyFont="1" applyFill="1" applyAlignment="1">
      <alignment horizontal="center" vertical="center"/>
    </xf>
    <xf numFmtId="0" fontId="52" fillId="0" borderId="0" xfId="7" applyFont="1"/>
    <xf numFmtId="0" fontId="62" fillId="0" borderId="0" xfId="7" applyFont="1"/>
    <xf numFmtId="0" fontId="52" fillId="0" borderId="0" xfId="7" applyFont="1" applyAlignment="1">
      <alignment horizontal="center" vertical="center"/>
    </xf>
    <xf numFmtId="0" fontId="52" fillId="31" borderId="0" xfId="7" applyFont="1" applyFill="1" applyAlignment="1">
      <alignment horizontal="center" vertical="center"/>
    </xf>
    <xf numFmtId="0" fontId="64" fillId="31" borderId="18" xfId="1" applyFont="1" applyFill="1" applyBorder="1" applyAlignment="1">
      <alignment horizontal="center" vertical="center" wrapText="1"/>
    </xf>
    <xf numFmtId="3" fontId="64" fillId="31" borderId="18" xfId="1" applyNumberFormat="1" applyFont="1" applyFill="1" applyBorder="1" applyAlignment="1">
      <alignment horizontal="center" vertical="center"/>
    </xf>
    <xf numFmtId="0" fontId="64" fillId="31" borderId="18" xfId="1" applyFont="1" applyFill="1" applyBorder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57" fillId="0" borderId="0" xfId="17" applyFont="1" applyAlignment="1">
      <alignment horizontal="center"/>
    </xf>
    <xf numFmtId="0" fontId="55" fillId="0" borderId="0" xfId="1" applyFont="1" applyAlignment="1">
      <alignment horizontal="center" vertical="center"/>
    </xf>
    <xf numFmtId="0" fontId="62" fillId="0" borderId="0" xfId="17" applyFont="1" applyAlignment="1">
      <alignment horizontal="center"/>
    </xf>
    <xf numFmtId="0" fontId="53" fillId="0" borderId="0" xfId="7" applyFont="1" applyAlignment="1">
      <alignment horizontal="justify" wrapText="1"/>
    </xf>
    <xf numFmtId="0" fontId="52" fillId="0" borderId="0" xfId="7" applyFont="1" applyAlignment="1">
      <alignment horizontal="justify" wrapText="1"/>
    </xf>
    <xf numFmtId="0" fontId="101" fillId="0" borderId="0" xfId="0" quotePrefix="1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8" fillId="29" borderId="18" xfId="0" applyFont="1" applyFill="1" applyBorder="1" applyAlignment="1">
      <alignment horizontal="center" vertical="center"/>
    </xf>
    <xf numFmtId="0" fontId="52" fillId="29" borderId="18" xfId="0" applyFont="1" applyFill="1" applyBorder="1" applyAlignment="1">
      <alignment horizontal="center" vertical="center"/>
    </xf>
    <xf numFmtId="0" fontId="68" fillId="29" borderId="18" xfId="0" applyFont="1" applyFill="1" applyBorder="1" applyAlignment="1">
      <alignment horizontal="center" vertical="center" wrapText="1"/>
    </xf>
    <xf numFmtId="0" fontId="52" fillId="29" borderId="18" xfId="0" applyFont="1" applyFill="1" applyBorder="1" applyAlignment="1">
      <alignment horizontal="center" vertical="center" wrapText="1"/>
    </xf>
    <xf numFmtId="0" fontId="77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7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8" fillId="29" borderId="18" xfId="242" applyFont="1" applyFill="1" applyBorder="1" applyAlignment="1">
      <alignment horizontal="center" vertical="center" wrapText="1"/>
    </xf>
    <xf numFmtId="0" fontId="52" fillId="29" borderId="18" xfId="242" applyFont="1" applyFill="1" applyBorder="1" applyAlignment="1">
      <alignment horizontal="center" vertical="center" wrapText="1"/>
    </xf>
    <xf numFmtId="0" fontId="77" fillId="29" borderId="24" xfId="18" applyFont="1" applyFill="1" applyBorder="1" applyAlignment="1">
      <alignment horizontal="center" vertical="center" wrapText="1"/>
    </xf>
    <xf numFmtId="0" fontId="77" fillId="29" borderId="28" xfId="18" applyFont="1" applyFill="1" applyBorder="1" applyAlignment="1">
      <alignment horizontal="center" vertical="center" wrapText="1"/>
    </xf>
    <xf numFmtId="0" fontId="77" fillId="29" borderId="25" xfId="18" applyFont="1" applyFill="1" applyBorder="1" applyAlignment="1">
      <alignment horizontal="center" vertical="center" wrapText="1"/>
    </xf>
    <xf numFmtId="0" fontId="68" fillId="29" borderId="30" xfId="18" applyFont="1" applyFill="1" applyBorder="1" applyAlignment="1">
      <alignment horizontal="center" vertical="center" wrapText="1"/>
    </xf>
    <xf numFmtId="0" fontId="68" fillId="29" borderId="29" xfId="18" applyFont="1" applyFill="1" applyBorder="1" applyAlignment="1">
      <alignment horizontal="center" vertical="center" wrapText="1"/>
    </xf>
    <xf numFmtId="0" fontId="77" fillId="29" borderId="0" xfId="18" applyFont="1" applyFill="1" applyAlignment="1">
      <alignment horizontal="center" vertical="center" wrapText="1"/>
    </xf>
    <xf numFmtId="0" fontId="77" fillId="29" borderId="20" xfId="18" applyFont="1" applyFill="1" applyBorder="1" applyAlignment="1">
      <alignment horizontal="center" vertical="center" wrapText="1"/>
    </xf>
    <xf numFmtId="0" fontId="85" fillId="0" borderId="0" xfId="18" applyFont="1" applyAlignment="1">
      <alignment horizontal="center" vertical="center"/>
    </xf>
    <xf numFmtId="0" fontId="85" fillId="0" borderId="0" xfId="17" applyFont="1" applyAlignment="1">
      <alignment horizontal="center" vertical="center"/>
    </xf>
    <xf numFmtId="0" fontId="62" fillId="0" borderId="0" xfId="17" applyFont="1" applyAlignment="1">
      <alignment horizontal="center" vertical="center"/>
    </xf>
    <xf numFmtId="0" fontId="85" fillId="0" borderId="18" xfId="17" applyFont="1" applyBorder="1" applyAlignment="1">
      <alignment horizontal="center" vertical="center"/>
    </xf>
    <xf numFmtId="0" fontId="62" fillId="0" borderId="18" xfId="17" applyFont="1" applyBorder="1" applyAlignment="1">
      <alignment horizontal="center" vertical="center"/>
    </xf>
    <xf numFmtId="49" fontId="68" fillId="29" borderId="18" xfId="17" applyNumberFormat="1" applyFont="1" applyFill="1" applyBorder="1" applyAlignment="1">
      <alignment horizontal="center" vertical="center" wrapText="1"/>
    </xf>
    <xf numFmtId="49" fontId="52" fillId="29" borderId="18" xfId="17" applyNumberFormat="1" applyFont="1" applyFill="1" applyBorder="1" applyAlignment="1">
      <alignment horizontal="center" vertical="center" wrapText="1"/>
    </xf>
    <xf numFmtId="3" fontId="68" fillId="29" borderId="18" xfId="17" applyNumberFormat="1" applyFont="1" applyFill="1" applyBorder="1" applyAlignment="1">
      <alignment horizontal="center" vertical="center" wrapText="1"/>
    </xf>
    <xf numFmtId="0" fontId="52" fillId="29" borderId="18" xfId="17" applyFont="1" applyFill="1" applyBorder="1" applyAlignment="1">
      <alignment horizontal="center" vertical="center" wrapText="1"/>
    </xf>
    <xf numFmtId="49" fontId="64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0" fontId="124" fillId="0" borderId="0" xfId="158" applyNumberFormat="1" applyFont="1" applyFill="1" applyBorder="1" applyAlignment="1"/>
    <xf numFmtId="4" fontId="135" fillId="112" borderId="22" xfId="18" applyNumberFormat="1" applyFont="1" applyFill="1" applyBorder="1" applyAlignment="1">
      <alignment horizontal="center" vertical="center"/>
    </xf>
    <xf numFmtId="4" fontId="135" fillId="112" borderId="0" xfId="18" applyNumberFormat="1" applyFont="1" applyFill="1" applyAlignment="1">
      <alignment horizontal="center" vertical="center"/>
    </xf>
    <xf numFmtId="4" fontId="135" fillId="112" borderId="23" xfId="18" applyNumberFormat="1" applyFont="1" applyFill="1" applyBorder="1" applyAlignment="1">
      <alignment horizontal="center" vertical="center"/>
    </xf>
    <xf numFmtId="4" fontId="135" fillId="112" borderId="19" xfId="18" applyNumberFormat="1" applyFont="1" applyFill="1" applyBorder="1" applyAlignment="1">
      <alignment horizontal="center" vertical="center"/>
    </xf>
    <xf numFmtId="4" fontId="135" fillId="112" borderId="20" xfId="18" applyNumberFormat="1" applyFont="1" applyFill="1" applyBorder="1" applyAlignment="1">
      <alignment horizontal="center" vertical="center"/>
    </xf>
    <xf numFmtId="4" fontId="135" fillId="112" borderId="21" xfId="18" applyNumberFormat="1" applyFont="1" applyFill="1" applyBorder="1" applyAlignment="1">
      <alignment horizontal="center" vertical="center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0.45783584807346439</c:v>
                </c:pt>
                <c:pt idx="1">
                  <c:v>0.12523135048922107</c:v>
                </c:pt>
                <c:pt idx="2">
                  <c:v>0.2745600372028395</c:v>
                </c:pt>
                <c:pt idx="3">
                  <c:v>0.14237276423447501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explosion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8974096842517393"/>
                  <c:y val="-0.21342484266580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9.0768499616560278E-2"/>
                  <c:y val="2.169880034819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655808</c:v>
                </c:pt>
                <c:pt idx="1">
                  <c:v>73240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66098700625384776"/>
          <c:y val="0.2036352469729539"/>
          <c:w val="0.31516225588921509"/>
          <c:h val="0.27684776070918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6348237</c:v>
                </c:pt>
                <c:pt idx="1">
                  <c:v>1528002</c:v>
                </c:pt>
                <c:pt idx="2">
                  <c:v>942053</c:v>
                </c:pt>
                <c:pt idx="3">
                  <c:v>323569</c:v>
                </c:pt>
                <c:pt idx="4">
                  <c:v>45326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8E-4098-B72E-839C502DE6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4547262</c:v>
                </c:pt>
                <c:pt idx="1" formatCode="#,##0">
                  <c:v>4639891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1507707</c:v>
                </c:pt>
                <c:pt idx="1">
                  <c:v>283749</c:v>
                </c:pt>
                <c:pt idx="2">
                  <c:v>271077</c:v>
                </c:pt>
                <c:pt idx="3">
                  <c:v>184590</c:v>
                </c:pt>
                <c:pt idx="4">
                  <c:v>335391</c:v>
                </c:pt>
                <c:pt idx="5">
                  <c:v>131653</c:v>
                </c:pt>
                <c:pt idx="6">
                  <c:v>572445</c:v>
                </c:pt>
                <c:pt idx="7">
                  <c:v>369833</c:v>
                </c:pt>
                <c:pt idx="8">
                  <c:v>1567716</c:v>
                </c:pt>
                <c:pt idx="9">
                  <c:v>938859</c:v>
                </c:pt>
                <c:pt idx="10">
                  <c:v>221772</c:v>
                </c:pt>
                <c:pt idx="11">
                  <c:v>687235</c:v>
                </c:pt>
                <c:pt idx="12">
                  <c:v>1141904</c:v>
                </c:pt>
                <c:pt idx="13">
                  <c:v>236607</c:v>
                </c:pt>
                <c:pt idx="14">
                  <c:v>131835</c:v>
                </c:pt>
                <c:pt idx="15">
                  <c:v>521364</c:v>
                </c:pt>
                <c:pt idx="16">
                  <c:v>66498</c:v>
                </c:pt>
                <c:pt idx="17">
                  <c:v>8661</c:v>
                </c:pt>
                <c:pt idx="18">
                  <c:v>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368935</xdr:colOff>
      <xdr:row>3</xdr:row>
      <xdr:rowOff>124643</xdr:rowOff>
    </xdr:from>
    <xdr:to>
      <xdr:col>5</xdr:col>
      <xdr:colOff>7678</xdr:colOff>
      <xdr:row>16</xdr:row>
      <xdr:rowOff>135741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935" y="696143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Abril 2024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1436631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19302"/>
          <a:ext cx="4656829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  <a:r>
              <a:rPr lang="es-ES" sz="16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s-ES" sz="16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10.149.834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+ 1,23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695825"/>
          <a:ext cx="4656829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12.710.827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+ 6,25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62650"/>
          <a:ext cx="4656829" cy="111733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1.252,32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+ 4,96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39173"/>
          <a:ext cx="4656829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1.439,11 €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+ 4,82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57151</xdr:rowOff>
    </xdr:from>
    <xdr:to>
      <xdr:col>4</xdr:col>
      <xdr:colOff>1030492</xdr:colOff>
      <xdr:row>50</xdr:row>
      <xdr:rowOff>199759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496301"/>
          <a:ext cx="4656829" cy="1114158"/>
          <a:chOff x="717063" y="3533603"/>
          <a:chExt cx="4656829" cy="1117333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3"/>
            <a:ext cx="4175646" cy="463845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9.187.187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l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       + 1,15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ABRIL 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3174</xdr:colOff>
      <xdr:row>2</xdr:row>
      <xdr:rowOff>133349</xdr:rowOff>
    </xdr:from>
    <xdr:to>
      <xdr:col>11</xdr:col>
      <xdr:colOff>1552574</xdr:colOff>
      <xdr:row>10</xdr:row>
      <xdr:rowOff>188979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561974</xdr:colOff>
      <xdr:row>29</xdr:row>
      <xdr:rowOff>46036</xdr:rowOff>
    </xdr:from>
    <xdr:to>
      <xdr:col>19</xdr:col>
      <xdr:colOff>714374</xdr:colOff>
      <xdr:row>50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  <sheetName val="tabla-569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1547.5175544904287</v>
          </cell>
          <cell r="D49">
            <v>4.8041305236827592E-2</v>
          </cell>
          <cell r="E49">
            <v>4.9885730743512768E-2</v>
          </cell>
        </row>
        <row r="50">
          <cell r="A50">
            <v>2</v>
          </cell>
          <cell r="B50" t="str">
            <v>CATALUÑA</v>
          </cell>
          <cell r="C50">
            <v>1300.7207528304148</v>
          </cell>
          <cell r="D50">
            <v>5.0057655810609614E-2</v>
          </cell>
          <cell r="E50">
            <v>4.9885730743512768E-2</v>
          </cell>
        </row>
        <row r="51">
          <cell r="A51">
            <v>3</v>
          </cell>
          <cell r="B51" t="str">
            <v>GALICIA</v>
          </cell>
          <cell r="C51">
            <v>1070.4816474878257</v>
          </cell>
          <cell r="D51">
            <v>5.1687578112792565E-2</v>
          </cell>
          <cell r="E51">
            <v>4.9885730743512768E-2</v>
          </cell>
        </row>
        <row r="52">
          <cell r="A52">
            <v>4</v>
          </cell>
          <cell r="B52" t="str">
            <v>ANDALUCÍA</v>
          </cell>
          <cell r="C52">
            <v>1119.5180689420238</v>
          </cell>
          <cell r="D52">
            <v>5.1418349135048169E-2</v>
          </cell>
          <cell r="E52">
            <v>4.9885730743512768E-2</v>
          </cell>
        </row>
        <row r="53">
          <cell r="A53">
            <v>5</v>
          </cell>
          <cell r="B53" t="str">
            <v>ASTURIAS</v>
          </cell>
          <cell r="C53">
            <v>1462.2571791810756</v>
          </cell>
          <cell r="D53">
            <v>4.7706682683346768E-2</v>
          </cell>
          <cell r="E53">
            <v>4.9885730743512768E-2</v>
          </cell>
        </row>
        <row r="54">
          <cell r="A54">
            <v>6</v>
          </cell>
          <cell r="B54" t="str">
            <v>CANTABRIA</v>
          </cell>
          <cell r="C54">
            <v>1320.8312260515343</v>
          </cell>
          <cell r="D54">
            <v>4.9316117601035714E-2</v>
          </cell>
          <cell r="E54">
            <v>4.9885730743512768E-2</v>
          </cell>
        </row>
        <row r="55">
          <cell r="A55">
            <v>7</v>
          </cell>
          <cell r="B55" t="str">
            <v>RIOJA (LA)</v>
          </cell>
          <cell r="C55">
            <v>1238.3955400620653</v>
          </cell>
          <cell r="D55">
            <v>5.3566993643124894E-2</v>
          </cell>
          <cell r="E55">
            <v>4.9885730743512768E-2</v>
          </cell>
        </row>
        <row r="56">
          <cell r="A56">
            <v>8</v>
          </cell>
          <cell r="B56" t="str">
            <v>MURCIA</v>
          </cell>
          <cell r="C56">
            <v>1108.3201301208896</v>
          </cell>
          <cell r="D56">
            <v>5.1533400231857485E-2</v>
          </cell>
          <cell r="E56">
            <v>4.9885730743512768E-2</v>
          </cell>
        </row>
        <row r="57">
          <cell r="A57">
            <v>9</v>
          </cell>
          <cell r="B57" t="str">
            <v>C. VALENCIANA</v>
          </cell>
          <cell r="C57">
            <v>1153.6430143510258</v>
          </cell>
          <cell r="D57">
            <v>5.0406718858370558E-2</v>
          </cell>
          <cell r="E57">
            <v>4.9885730743512768E-2</v>
          </cell>
        </row>
        <row r="58">
          <cell r="A58">
            <v>10</v>
          </cell>
          <cell r="B58" t="str">
            <v>ARAGÓN</v>
          </cell>
          <cell r="C58">
            <v>1324.4746943451028</v>
          </cell>
          <cell r="D58">
            <v>5.0028220850832028E-2</v>
          </cell>
          <cell r="E58">
            <v>4.9885730743512768E-2</v>
          </cell>
        </row>
        <row r="59">
          <cell r="A59">
            <v>11</v>
          </cell>
          <cell r="B59" t="str">
            <v>CASTILLA - LA MANCHA</v>
          </cell>
          <cell r="C59">
            <v>1161.7567057676772</v>
          </cell>
          <cell r="D59">
            <v>5.3311294360009809E-2</v>
          </cell>
          <cell r="E59">
            <v>4.9885730743512768E-2</v>
          </cell>
        </row>
        <row r="60">
          <cell r="A60">
            <v>12</v>
          </cell>
          <cell r="B60" t="str">
            <v>CANARIAS</v>
          </cell>
          <cell r="C60">
            <v>1137.1159173087703</v>
          </cell>
          <cell r="D60">
            <v>4.9137334182025816E-2</v>
          </cell>
          <cell r="E60">
            <v>4.9885730743512768E-2</v>
          </cell>
        </row>
        <row r="61">
          <cell r="A61">
            <v>13</v>
          </cell>
          <cell r="B61" t="str">
            <v>NAVARRA</v>
          </cell>
          <cell r="C61">
            <v>1433.914118018982</v>
          </cell>
          <cell r="D61">
            <v>4.8974936027501803E-2</v>
          </cell>
          <cell r="E61">
            <v>4.9885730743512768E-2</v>
          </cell>
        </row>
        <row r="62">
          <cell r="A62">
            <v>14</v>
          </cell>
          <cell r="B62" t="str">
            <v>EXTREMADURA</v>
          </cell>
          <cell r="C62">
            <v>1050.3357679182325</v>
          </cell>
          <cell r="D62">
            <v>5.6071476406156506E-2</v>
          </cell>
          <cell r="E62">
            <v>4.9885730743512768E-2</v>
          </cell>
        </row>
        <row r="63">
          <cell r="A63">
            <v>15</v>
          </cell>
          <cell r="B63" t="str">
            <v>ILLES BALEARS</v>
          </cell>
          <cell r="C63">
            <v>1166.0378764813618</v>
          </cell>
          <cell r="D63">
            <v>4.9395821806375473E-2</v>
          </cell>
          <cell r="E63">
            <v>4.9885730743512768E-2</v>
          </cell>
        </row>
        <row r="64">
          <cell r="A64">
            <v>16</v>
          </cell>
          <cell r="B64" t="str">
            <v>MADRID</v>
          </cell>
          <cell r="C64">
            <v>1455.3047064755867</v>
          </cell>
          <cell r="D64">
            <v>4.7123568006640637E-2</v>
          </cell>
          <cell r="E64">
            <v>4.9885730743512768E-2</v>
          </cell>
        </row>
        <row r="65">
          <cell r="A65">
            <v>17</v>
          </cell>
          <cell r="B65" t="str">
            <v>CASTILLA Y LEÓN</v>
          </cell>
          <cell r="C65">
            <v>1249.2763608956711</v>
          </cell>
          <cell r="D65">
            <v>5.0727655295831342E-2</v>
          </cell>
          <cell r="E65">
            <v>4.9885730743512768E-2</v>
          </cell>
        </row>
        <row r="66">
          <cell r="A66">
            <v>18</v>
          </cell>
          <cell r="B66" t="str">
            <v>CEUTA</v>
          </cell>
          <cell r="C66">
            <v>1268.3171231971812</v>
          </cell>
          <cell r="D66">
            <v>5.4748553092171637E-2</v>
          </cell>
          <cell r="E66">
            <v>4.9885730743512768E-2</v>
          </cell>
        </row>
        <row r="67">
          <cell r="A67">
            <v>19</v>
          </cell>
          <cell r="B67" t="str">
            <v>MELILLA</v>
          </cell>
          <cell r="C67">
            <v>1215.7771774193548</v>
          </cell>
          <cell r="D67">
            <v>5.5845265516779374E-2</v>
          </cell>
          <cell r="E67">
            <v>4.9885730743512768E-2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Normal="100" workbookViewId="0">
      <selection activeCell="F56" sqref="F56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4"/>
      <c r="M11" s="134"/>
    </row>
    <row r="12" spans="1:18">
      <c r="A12" s="13"/>
      <c r="B12" s="13"/>
      <c r="C12" s="13"/>
      <c r="D12" s="13"/>
      <c r="E12" s="13"/>
      <c r="L12" s="134"/>
      <c r="M12" s="134"/>
    </row>
    <row r="13" spans="1:18">
      <c r="A13" s="13"/>
      <c r="B13" s="13"/>
      <c r="C13" s="13"/>
      <c r="D13" s="13"/>
      <c r="E13" s="13"/>
      <c r="L13" s="134"/>
      <c r="M13" s="134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38"/>
      <c r="Q16" s="139"/>
      <c r="R16" s="140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39"/>
      <c r="M18" s="140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38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38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7"/>
    </row>
    <row r="55" spans="1:14" ht="17.25">
      <c r="B55" s="468" t="s">
        <v>216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BC3A-9397-4D15-A251-B773A54306CA}">
  <sheetPr codeName="Hoja10">
    <pageSetUpPr autoPageBreaks="0" fitToPage="1"/>
  </sheetPr>
  <dimension ref="A1:HV129"/>
  <sheetViews>
    <sheetView showGridLines="0" showRowColHeaders="0" showOutlineSymbols="0" zoomScaleNormal="100" workbookViewId="0">
      <pane ySplit="9" topLeftCell="A80" activePane="bottomLeft" state="frozen"/>
      <selection activeCell="K81" sqref="K81"/>
      <selection pane="bottomLeft" activeCell="K95" sqref="K95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9" width="15.7109375" style="389" customWidth="1"/>
    <col min="10" max="16384" width="11.42578125" style="389"/>
  </cols>
  <sheetData>
    <row r="1" spans="1:230" s="378" customFormat="1" ht="15.75" customHeight="1">
      <c r="B1" s="379"/>
      <c r="E1" s="380"/>
      <c r="G1" s="380"/>
      <c r="I1" s="380"/>
    </row>
    <row r="2" spans="1:230" s="378" customFormat="1">
      <c r="B2" s="379"/>
      <c r="E2" s="380"/>
      <c r="G2" s="380"/>
      <c r="I2" s="380"/>
    </row>
    <row r="3" spans="1:230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</row>
    <row r="4" spans="1:230" s="378" customFormat="1">
      <c r="B4" s="379"/>
      <c r="C4" s="385"/>
      <c r="D4" s="383"/>
      <c r="E4" s="384"/>
      <c r="F4" s="383"/>
      <c r="G4" s="384"/>
      <c r="H4" s="383"/>
      <c r="I4" s="384"/>
    </row>
    <row r="5" spans="1:230" s="378" customFormat="1" ht="18.75">
      <c r="B5" s="464" t="s">
        <v>227</v>
      </c>
      <c r="C5" s="386"/>
      <c r="D5" s="383"/>
      <c r="E5" s="384"/>
      <c r="F5" s="383"/>
      <c r="G5" s="384"/>
      <c r="H5" s="383"/>
      <c r="I5" s="384"/>
      <c r="K5" s="7" t="s">
        <v>168</v>
      </c>
    </row>
    <row r="6" spans="1:230" ht="9" customHeight="1">
      <c r="A6" s="387"/>
      <c r="B6" s="388"/>
      <c r="C6" s="443"/>
      <c r="D6" s="444"/>
      <c r="E6" s="445"/>
      <c r="F6" s="444"/>
      <c r="G6" s="445"/>
      <c r="H6" s="444"/>
      <c r="I6" s="445"/>
    </row>
    <row r="7" spans="1:230" ht="38.1" customHeight="1">
      <c r="A7" s="387"/>
      <c r="B7" s="505" t="s">
        <v>157</v>
      </c>
      <c r="C7" s="507" t="s">
        <v>47</v>
      </c>
      <c r="D7" s="427" t="s">
        <v>48</v>
      </c>
      <c r="E7" s="428"/>
      <c r="F7" s="429" t="s">
        <v>49</v>
      </c>
      <c r="G7" s="430"/>
      <c r="H7" s="446" t="s">
        <v>50</v>
      </c>
      <c r="I7" s="447"/>
    </row>
    <row r="8" spans="1:230" ht="36.75" customHeight="1">
      <c r="A8" s="387"/>
      <c r="B8" s="506"/>
      <c r="C8" s="508"/>
      <c r="D8" s="448" t="s">
        <v>7</v>
      </c>
      <c r="E8" s="449" t="s">
        <v>51</v>
      </c>
      <c r="F8" s="450" t="s">
        <v>7</v>
      </c>
      <c r="G8" s="451" t="s">
        <v>51</v>
      </c>
      <c r="H8" s="452" t="s">
        <v>7</v>
      </c>
      <c r="I8" s="453" t="s">
        <v>51</v>
      </c>
    </row>
    <row r="9" spans="1:230" ht="24" hidden="1" customHeight="1">
      <c r="B9" s="390"/>
      <c r="C9" s="391"/>
      <c r="D9" s="392"/>
      <c r="E9" s="393"/>
      <c r="F9" s="392"/>
      <c r="G9" s="393"/>
      <c r="H9" s="392"/>
      <c r="I9" s="393"/>
    </row>
    <row r="10" spans="1:230" s="399" customFormat="1" ht="18" customHeight="1">
      <c r="A10" s="394"/>
      <c r="B10" s="395"/>
      <c r="C10" s="396" t="s">
        <v>52</v>
      </c>
      <c r="D10" s="454">
        <v>202042</v>
      </c>
      <c r="E10" s="455">
        <v>1069.9166572296854</v>
      </c>
      <c r="F10" s="456">
        <v>979440</v>
      </c>
      <c r="G10" s="457">
        <v>1300.9177787409126</v>
      </c>
      <c r="H10" s="458">
        <v>393797</v>
      </c>
      <c r="I10" s="459">
        <v>828.02731135585066</v>
      </c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  <c r="HJ10" s="394"/>
      <c r="HK10" s="394"/>
      <c r="HL10" s="394"/>
      <c r="HM10" s="394"/>
      <c r="HN10" s="394"/>
      <c r="HO10" s="394"/>
      <c r="HP10" s="394"/>
      <c r="HQ10" s="394"/>
      <c r="HR10" s="394"/>
      <c r="HS10" s="394"/>
      <c r="HT10" s="394"/>
      <c r="HU10" s="394"/>
      <c r="HV10" s="394"/>
    </row>
    <row r="11" spans="1:230" s="400" customFormat="1" ht="18" customHeight="1">
      <c r="B11" s="395">
        <v>4</v>
      </c>
      <c r="C11" s="401" t="s">
        <v>53</v>
      </c>
      <c r="D11" s="402">
        <v>10195</v>
      </c>
      <c r="E11" s="403">
        <v>1060.7372270720941</v>
      </c>
      <c r="F11" s="402">
        <v>69572</v>
      </c>
      <c r="G11" s="403">
        <v>1180.8436760478353</v>
      </c>
      <c r="H11" s="402">
        <v>28789</v>
      </c>
      <c r="I11" s="403">
        <v>756.33603285977267</v>
      </c>
    </row>
    <row r="12" spans="1:230" s="400" customFormat="1" ht="18" customHeight="1">
      <c r="B12" s="395">
        <v>11</v>
      </c>
      <c r="C12" s="401" t="s">
        <v>54</v>
      </c>
      <c r="D12" s="402">
        <v>34113</v>
      </c>
      <c r="E12" s="403">
        <v>1154.2484985196261</v>
      </c>
      <c r="F12" s="402">
        <v>126106</v>
      </c>
      <c r="G12" s="403">
        <v>1478.2554921256722</v>
      </c>
      <c r="H12" s="402">
        <v>56920</v>
      </c>
      <c r="I12" s="403">
        <v>927.12603355586793</v>
      </c>
    </row>
    <row r="13" spans="1:230" s="400" customFormat="1" ht="18" customHeight="1">
      <c r="B13" s="395">
        <v>14</v>
      </c>
      <c r="C13" s="401" t="s">
        <v>55</v>
      </c>
      <c r="D13" s="402">
        <v>15317</v>
      </c>
      <c r="E13" s="403">
        <v>1004.8850186067766</v>
      </c>
      <c r="F13" s="402">
        <v>111911</v>
      </c>
      <c r="G13" s="403">
        <v>1198.5871122588485</v>
      </c>
      <c r="H13" s="402">
        <v>42876</v>
      </c>
      <c r="I13" s="403">
        <v>768.42558214385679</v>
      </c>
    </row>
    <row r="14" spans="1:230" s="400" customFormat="1" ht="18" customHeight="1">
      <c r="B14" s="395">
        <v>18</v>
      </c>
      <c r="C14" s="401" t="s">
        <v>56</v>
      </c>
      <c r="D14" s="402">
        <v>21924</v>
      </c>
      <c r="E14" s="403">
        <v>1073.6511247947453</v>
      </c>
      <c r="F14" s="402">
        <v>121194</v>
      </c>
      <c r="G14" s="403">
        <v>1227.9273803983695</v>
      </c>
      <c r="H14" s="402">
        <v>45102</v>
      </c>
      <c r="I14" s="403">
        <v>752.82394261895263</v>
      </c>
    </row>
    <row r="15" spans="1:230" s="400" customFormat="1" ht="18" customHeight="1">
      <c r="B15" s="395">
        <v>21</v>
      </c>
      <c r="C15" s="401" t="s">
        <v>57</v>
      </c>
      <c r="D15" s="402">
        <v>12172</v>
      </c>
      <c r="E15" s="403">
        <v>1011.4646689122577</v>
      </c>
      <c r="F15" s="402">
        <v>60932</v>
      </c>
      <c r="G15" s="403">
        <v>1327.9883022057377</v>
      </c>
      <c r="H15" s="402">
        <v>25071</v>
      </c>
      <c r="I15" s="403">
        <v>849.66214909656583</v>
      </c>
    </row>
    <row r="16" spans="1:230" s="400" customFormat="1" ht="18" customHeight="1">
      <c r="B16" s="395">
        <v>23</v>
      </c>
      <c r="C16" s="401" t="s">
        <v>58</v>
      </c>
      <c r="D16" s="402">
        <v>21128</v>
      </c>
      <c r="E16" s="403">
        <v>998.08652783036734</v>
      </c>
      <c r="F16" s="402">
        <v>84330</v>
      </c>
      <c r="G16" s="403">
        <v>1189.6104712439226</v>
      </c>
      <c r="H16" s="402">
        <v>35904</v>
      </c>
      <c r="I16" s="403">
        <v>793.44292251559716</v>
      </c>
    </row>
    <row r="17" spans="1:230" s="400" customFormat="1" ht="18" customHeight="1">
      <c r="B17" s="395">
        <v>29</v>
      </c>
      <c r="C17" s="401" t="s">
        <v>59</v>
      </c>
      <c r="D17" s="402">
        <v>29380</v>
      </c>
      <c r="E17" s="403">
        <v>1133.8656119809393</v>
      </c>
      <c r="F17" s="402">
        <v>175551</v>
      </c>
      <c r="G17" s="403">
        <v>1312.5347311607452</v>
      </c>
      <c r="H17" s="402">
        <v>67284</v>
      </c>
      <c r="I17" s="403">
        <v>824.39977483502753</v>
      </c>
    </row>
    <row r="18" spans="1:230" s="400" customFormat="1" ht="18" customHeight="1">
      <c r="B18" s="395">
        <v>41</v>
      </c>
      <c r="C18" s="401" t="s">
        <v>60</v>
      </c>
      <c r="D18" s="402">
        <v>57813</v>
      </c>
      <c r="E18" s="403">
        <v>1043.6469880476709</v>
      </c>
      <c r="F18" s="402">
        <v>229844</v>
      </c>
      <c r="G18" s="403">
        <v>1353.066574589722</v>
      </c>
      <c r="H18" s="402">
        <v>91851</v>
      </c>
      <c r="I18" s="403">
        <v>864.10653830660533</v>
      </c>
    </row>
    <row r="19" spans="1:230" s="400" customFormat="1" ht="18" hidden="1" customHeight="1">
      <c r="B19" s="395"/>
      <c r="C19" s="401"/>
      <c r="D19" s="402"/>
      <c r="E19" s="403"/>
      <c r="F19" s="402"/>
      <c r="G19" s="403"/>
      <c r="H19" s="402"/>
      <c r="I19" s="403"/>
    </row>
    <row r="20" spans="1:230" s="399" customFormat="1" ht="18" customHeight="1">
      <c r="A20" s="394"/>
      <c r="B20" s="395"/>
      <c r="C20" s="396" t="s">
        <v>61</v>
      </c>
      <c r="D20" s="454">
        <v>21142</v>
      </c>
      <c r="E20" s="455">
        <v>1217.1142304417747</v>
      </c>
      <c r="F20" s="456">
        <v>207071</v>
      </c>
      <c r="G20" s="457">
        <v>1511.7438616223421</v>
      </c>
      <c r="H20" s="458">
        <v>73074</v>
      </c>
      <c r="I20" s="459">
        <v>942.85358622765978</v>
      </c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</row>
    <row r="21" spans="1:230" s="400" customFormat="1" ht="18" customHeight="1">
      <c r="B21" s="395">
        <v>22</v>
      </c>
      <c r="C21" s="401" t="s">
        <v>62</v>
      </c>
      <c r="D21" s="402">
        <v>4935</v>
      </c>
      <c r="E21" s="403">
        <v>1110.9857568389059</v>
      </c>
      <c r="F21" s="402">
        <v>34840</v>
      </c>
      <c r="G21" s="403">
        <v>1374.6819466130885</v>
      </c>
      <c r="H21" s="402">
        <v>12907</v>
      </c>
      <c r="I21" s="403">
        <v>870.71078252111272</v>
      </c>
    </row>
    <row r="22" spans="1:230" s="400" customFormat="1" ht="18" customHeight="1">
      <c r="B22" s="395">
        <v>40</v>
      </c>
      <c r="C22" s="401" t="s">
        <v>63</v>
      </c>
      <c r="D22" s="402">
        <v>3335</v>
      </c>
      <c r="E22" s="403">
        <v>1103.5787646176914</v>
      </c>
      <c r="F22" s="402">
        <v>23322</v>
      </c>
      <c r="G22" s="403">
        <v>1389.1973257010545</v>
      </c>
      <c r="H22" s="402">
        <v>8190</v>
      </c>
      <c r="I22" s="403">
        <v>855.21754945054943</v>
      </c>
    </row>
    <row r="23" spans="1:230" s="400" customFormat="1" ht="18" customHeight="1">
      <c r="B23" s="395">
        <v>50</v>
      </c>
      <c r="C23" s="401" t="s">
        <v>64</v>
      </c>
      <c r="D23" s="402">
        <v>12872</v>
      </c>
      <c r="E23" s="403">
        <v>1287.2187049409572</v>
      </c>
      <c r="F23" s="402">
        <v>148909</v>
      </c>
      <c r="G23" s="403">
        <v>1563.0051516026567</v>
      </c>
      <c r="H23" s="402">
        <v>51977</v>
      </c>
      <c r="I23" s="403">
        <v>974.57696981357128</v>
      </c>
    </row>
    <row r="24" spans="1:230" s="400" customFormat="1" ht="18" hidden="1" customHeight="1">
      <c r="B24" s="395"/>
      <c r="C24" s="401"/>
      <c r="D24" s="402"/>
      <c r="E24" s="403"/>
      <c r="F24" s="402"/>
      <c r="G24" s="403"/>
      <c r="H24" s="402"/>
      <c r="I24" s="403"/>
    </row>
    <row r="25" spans="1:230" s="399" customFormat="1" ht="18" customHeight="1">
      <c r="A25" s="394"/>
      <c r="B25" s="395">
        <v>33</v>
      </c>
      <c r="C25" s="396" t="s">
        <v>65</v>
      </c>
      <c r="D25" s="454">
        <v>25766</v>
      </c>
      <c r="E25" s="455">
        <v>1316.917218815493</v>
      </c>
      <c r="F25" s="456">
        <v>186108</v>
      </c>
      <c r="G25" s="457">
        <v>1711.0211404130937</v>
      </c>
      <c r="H25" s="458">
        <v>77386</v>
      </c>
      <c r="I25" s="459">
        <v>1026.7967065102214</v>
      </c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</row>
    <row r="26" spans="1:230" s="399" customFormat="1" ht="18" hidden="1" customHeight="1">
      <c r="A26" s="394"/>
      <c r="B26" s="395"/>
      <c r="C26" s="396"/>
      <c r="D26" s="454"/>
      <c r="E26" s="455"/>
      <c r="F26" s="456"/>
      <c r="G26" s="457"/>
      <c r="H26" s="458"/>
      <c r="I26" s="459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</row>
    <row r="27" spans="1:230" s="399" customFormat="1" ht="18" customHeight="1">
      <c r="A27" s="394"/>
      <c r="B27" s="395">
        <v>7</v>
      </c>
      <c r="C27" s="396" t="s">
        <v>205</v>
      </c>
      <c r="D27" s="454">
        <v>17409</v>
      </c>
      <c r="E27" s="455">
        <v>1088.6834258142339</v>
      </c>
      <c r="F27" s="456">
        <v>138498</v>
      </c>
      <c r="G27" s="457">
        <v>1327.0295685136248</v>
      </c>
      <c r="H27" s="458">
        <v>45365</v>
      </c>
      <c r="I27" s="459">
        <v>808.09871861567285</v>
      </c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  <c r="HJ27" s="394"/>
      <c r="HK27" s="394"/>
      <c r="HL27" s="394"/>
      <c r="HM27" s="394"/>
      <c r="HN27" s="394"/>
      <c r="HO27" s="394"/>
      <c r="HP27" s="394"/>
      <c r="HQ27" s="394"/>
      <c r="HR27" s="394"/>
      <c r="HS27" s="394"/>
      <c r="HT27" s="394"/>
      <c r="HU27" s="394"/>
      <c r="HV27" s="394"/>
    </row>
    <row r="28" spans="1:230" s="399" customFormat="1" ht="18" hidden="1" customHeight="1">
      <c r="A28" s="394"/>
      <c r="B28" s="395"/>
      <c r="C28" s="396"/>
      <c r="D28" s="454"/>
      <c r="E28" s="455"/>
      <c r="F28" s="456"/>
      <c r="G28" s="457"/>
      <c r="H28" s="458"/>
      <c r="I28" s="459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  <c r="HP28" s="394"/>
      <c r="HQ28" s="394"/>
      <c r="HR28" s="394"/>
      <c r="HS28" s="394"/>
      <c r="HT28" s="394"/>
      <c r="HU28" s="394"/>
      <c r="HV28" s="394"/>
    </row>
    <row r="29" spans="1:230" s="399" customFormat="1" ht="18" customHeight="1">
      <c r="A29" s="394"/>
      <c r="B29" s="395"/>
      <c r="C29" s="396" t="s">
        <v>66</v>
      </c>
      <c r="D29" s="454">
        <v>51882</v>
      </c>
      <c r="E29" s="455">
        <v>1101.6914365290468</v>
      </c>
      <c r="F29" s="456">
        <v>206205</v>
      </c>
      <c r="G29" s="457">
        <v>1326.137405155064</v>
      </c>
      <c r="H29" s="458">
        <v>83152</v>
      </c>
      <c r="I29" s="459">
        <v>840.79596858764705</v>
      </c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  <c r="HJ29" s="394"/>
      <c r="HK29" s="394"/>
      <c r="HL29" s="394"/>
      <c r="HM29" s="394"/>
      <c r="HN29" s="394"/>
      <c r="HO29" s="394"/>
      <c r="HP29" s="394"/>
      <c r="HQ29" s="394"/>
      <c r="HR29" s="394"/>
      <c r="HS29" s="394"/>
      <c r="HT29" s="394"/>
      <c r="HU29" s="394"/>
      <c r="HV29" s="394"/>
    </row>
    <row r="30" spans="1:230" s="400" customFormat="1" ht="18" customHeight="1">
      <c r="B30" s="395">
        <v>35</v>
      </c>
      <c r="C30" s="401" t="s">
        <v>67</v>
      </c>
      <c r="D30" s="402">
        <v>28816</v>
      </c>
      <c r="E30" s="403">
        <v>1154.0262708217656</v>
      </c>
      <c r="F30" s="402">
        <v>106894</v>
      </c>
      <c r="G30" s="403">
        <v>1347.6308011675117</v>
      </c>
      <c r="H30" s="402">
        <v>42838</v>
      </c>
      <c r="I30" s="403">
        <v>849.5853758345396</v>
      </c>
    </row>
    <row r="31" spans="1:230" s="400" customFormat="1" ht="18" customHeight="1">
      <c r="B31" s="395">
        <v>38</v>
      </c>
      <c r="C31" s="401" t="s">
        <v>68</v>
      </c>
      <c r="D31" s="402">
        <v>23066</v>
      </c>
      <c r="E31" s="403">
        <v>1036.3103307899073</v>
      </c>
      <c r="F31" s="402">
        <v>99311</v>
      </c>
      <c r="G31" s="403">
        <v>1303.0028573873992</v>
      </c>
      <c r="H31" s="402">
        <v>40314</v>
      </c>
      <c r="I31" s="403">
        <v>831.45626953415695</v>
      </c>
    </row>
    <row r="32" spans="1:230" s="400" customFormat="1" ht="18" hidden="1" customHeight="1">
      <c r="B32" s="395"/>
      <c r="C32" s="401"/>
      <c r="D32" s="402"/>
      <c r="E32" s="403"/>
      <c r="F32" s="402"/>
      <c r="G32" s="403"/>
      <c r="H32" s="402"/>
      <c r="I32" s="403"/>
    </row>
    <row r="33" spans="1:230" s="399" customFormat="1" ht="18" customHeight="1">
      <c r="A33" s="394"/>
      <c r="B33" s="395">
        <v>39</v>
      </c>
      <c r="C33" s="396" t="s">
        <v>69</v>
      </c>
      <c r="D33" s="454">
        <v>12737</v>
      </c>
      <c r="E33" s="455">
        <v>1213.7654274947006</v>
      </c>
      <c r="F33" s="456">
        <v>92155</v>
      </c>
      <c r="G33" s="457">
        <v>1528.0579373880964</v>
      </c>
      <c r="H33" s="458">
        <v>34963</v>
      </c>
      <c r="I33" s="459">
        <v>943.67835683436772</v>
      </c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94"/>
      <c r="GF33" s="394"/>
      <c r="GG33" s="394"/>
      <c r="GH33" s="394"/>
      <c r="GI33" s="394"/>
      <c r="GJ33" s="394"/>
      <c r="GK33" s="394"/>
      <c r="GL33" s="394"/>
      <c r="GM33" s="394"/>
      <c r="GN33" s="394"/>
      <c r="GO33" s="394"/>
      <c r="GP33" s="394"/>
      <c r="GQ33" s="394"/>
      <c r="GR33" s="394"/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4"/>
      <c r="HF33" s="394"/>
      <c r="HG33" s="394"/>
      <c r="HH33" s="394"/>
      <c r="HI33" s="394"/>
      <c r="HJ33" s="394"/>
      <c r="HK33" s="394"/>
      <c r="HL33" s="394"/>
      <c r="HM33" s="394"/>
      <c r="HN33" s="394"/>
      <c r="HO33" s="394"/>
      <c r="HP33" s="394"/>
      <c r="HQ33" s="394"/>
      <c r="HR33" s="394"/>
      <c r="HS33" s="394"/>
      <c r="HT33" s="394"/>
      <c r="HU33" s="394"/>
      <c r="HV33" s="394"/>
    </row>
    <row r="34" spans="1:230" s="399" customFormat="1" ht="18" hidden="1" customHeight="1">
      <c r="A34" s="394"/>
      <c r="B34" s="395"/>
      <c r="C34" s="396"/>
      <c r="D34" s="454"/>
      <c r="E34" s="455"/>
      <c r="F34" s="456"/>
      <c r="G34" s="457"/>
      <c r="H34" s="458"/>
      <c r="I34" s="459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4"/>
      <c r="HM34" s="394"/>
      <c r="HN34" s="394"/>
      <c r="HO34" s="394"/>
      <c r="HP34" s="394"/>
      <c r="HQ34" s="394"/>
      <c r="HR34" s="394"/>
      <c r="HS34" s="394"/>
      <c r="HT34" s="394"/>
      <c r="HU34" s="394"/>
      <c r="HV34" s="394"/>
    </row>
    <row r="35" spans="1:230" s="399" customFormat="1" ht="18" customHeight="1">
      <c r="A35" s="394"/>
      <c r="B35" s="395"/>
      <c r="C35" s="396" t="s">
        <v>70</v>
      </c>
      <c r="D35" s="454">
        <v>45676</v>
      </c>
      <c r="E35" s="455">
        <v>1157.0158032664858</v>
      </c>
      <c r="F35" s="456">
        <v>406019</v>
      </c>
      <c r="G35" s="457">
        <v>1432.6579487413144</v>
      </c>
      <c r="H35" s="458">
        <v>149353</v>
      </c>
      <c r="I35" s="459">
        <v>890.98678171847928</v>
      </c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  <c r="HP35" s="394"/>
      <c r="HQ35" s="394"/>
      <c r="HR35" s="394"/>
      <c r="HS35" s="394"/>
      <c r="HT35" s="394"/>
      <c r="HU35" s="394"/>
      <c r="HV35" s="394"/>
    </row>
    <row r="36" spans="1:230" s="400" customFormat="1" ht="18" customHeight="1">
      <c r="B36" s="395">
        <v>5</v>
      </c>
      <c r="C36" s="401" t="s">
        <v>71</v>
      </c>
      <c r="D36" s="402">
        <v>3078</v>
      </c>
      <c r="E36" s="403">
        <v>1031.0493697205977</v>
      </c>
      <c r="F36" s="402">
        <v>25113</v>
      </c>
      <c r="G36" s="403">
        <v>1247.406967307769</v>
      </c>
      <c r="H36" s="402">
        <v>9671</v>
      </c>
      <c r="I36" s="403">
        <v>822.46842518870847</v>
      </c>
    </row>
    <row r="37" spans="1:230" s="400" customFormat="1" ht="18" customHeight="1">
      <c r="B37" s="395">
        <v>9</v>
      </c>
      <c r="C37" s="401" t="s">
        <v>72</v>
      </c>
      <c r="D37" s="402">
        <v>4898</v>
      </c>
      <c r="E37" s="403">
        <v>1290.4175091874233</v>
      </c>
      <c r="F37" s="402">
        <v>64224</v>
      </c>
      <c r="G37" s="403">
        <v>1525.5575861048828</v>
      </c>
      <c r="H37" s="402">
        <v>20690</v>
      </c>
      <c r="I37" s="403">
        <v>919.8883644272596</v>
      </c>
    </row>
    <row r="38" spans="1:230" s="400" customFormat="1" ht="18" customHeight="1">
      <c r="B38" s="395">
        <v>24</v>
      </c>
      <c r="C38" s="401" t="s">
        <v>73</v>
      </c>
      <c r="D38" s="402">
        <v>13180</v>
      </c>
      <c r="E38" s="403">
        <v>1224.5896031866464</v>
      </c>
      <c r="F38" s="402">
        <v>87402</v>
      </c>
      <c r="G38" s="403">
        <v>1437.2267039655842</v>
      </c>
      <c r="H38" s="402">
        <v>34178</v>
      </c>
      <c r="I38" s="403">
        <v>870.27973959857218</v>
      </c>
    </row>
    <row r="39" spans="1:230" s="400" customFormat="1" ht="18" customHeight="1">
      <c r="B39" s="395">
        <v>34</v>
      </c>
      <c r="C39" s="401" t="s">
        <v>74</v>
      </c>
      <c r="D39" s="402">
        <v>3837</v>
      </c>
      <c r="E39" s="403">
        <v>1125.9237842064115</v>
      </c>
      <c r="F39" s="402">
        <v>27820</v>
      </c>
      <c r="G39" s="403">
        <v>1477.2032516175411</v>
      </c>
      <c r="H39" s="402">
        <v>10255</v>
      </c>
      <c r="I39" s="403">
        <v>922.06440663091155</v>
      </c>
    </row>
    <row r="40" spans="1:230" s="400" customFormat="1" ht="18" customHeight="1">
      <c r="B40" s="395">
        <v>37</v>
      </c>
      <c r="C40" s="401" t="s">
        <v>75</v>
      </c>
      <c r="D40" s="402">
        <v>5232</v>
      </c>
      <c r="E40" s="403">
        <v>1090.4700936544343</v>
      </c>
      <c r="F40" s="402">
        <v>53340</v>
      </c>
      <c r="G40" s="403">
        <v>1326.2929351331084</v>
      </c>
      <c r="H40" s="402">
        <v>20066</v>
      </c>
      <c r="I40" s="403">
        <v>850.8970123592145</v>
      </c>
    </row>
    <row r="41" spans="1:230" s="400" customFormat="1" ht="18" customHeight="1">
      <c r="B41" s="395">
        <v>40</v>
      </c>
      <c r="C41" s="401" t="s">
        <v>76</v>
      </c>
      <c r="D41" s="402">
        <v>2471</v>
      </c>
      <c r="E41" s="403">
        <v>1067.2449170376365</v>
      </c>
      <c r="F41" s="402">
        <v>22968</v>
      </c>
      <c r="G41" s="403">
        <v>1368.3579471438522</v>
      </c>
      <c r="H41" s="402">
        <v>8381</v>
      </c>
      <c r="I41" s="403">
        <v>855.08815057868981</v>
      </c>
    </row>
    <row r="42" spans="1:230" s="400" customFormat="1" ht="18" customHeight="1">
      <c r="B42" s="395">
        <v>42</v>
      </c>
      <c r="C42" s="401" t="s">
        <v>77</v>
      </c>
      <c r="D42" s="402">
        <v>1200</v>
      </c>
      <c r="E42" s="403">
        <v>1146.0021416666668</v>
      </c>
      <c r="F42" s="402">
        <v>15574</v>
      </c>
      <c r="G42" s="403">
        <v>1363.0858893026841</v>
      </c>
      <c r="H42" s="402">
        <v>5176</v>
      </c>
      <c r="I42" s="403">
        <v>829.84167310664611</v>
      </c>
    </row>
    <row r="43" spans="1:230" s="400" customFormat="1" ht="18" customHeight="1">
      <c r="B43" s="395">
        <v>47</v>
      </c>
      <c r="C43" s="401" t="s">
        <v>78</v>
      </c>
      <c r="D43" s="402">
        <v>9686</v>
      </c>
      <c r="E43" s="403">
        <v>1133.0558620689658</v>
      </c>
      <c r="F43" s="402">
        <v>78572</v>
      </c>
      <c r="G43" s="403">
        <v>1588.274423204195</v>
      </c>
      <c r="H43" s="402">
        <v>28372</v>
      </c>
      <c r="I43" s="403">
        <v>995.0902636402086</v>
      </c>
    </row>
    <row r="44" spans="1:230" s="400" customFormat="1" ht="18" customHeight="1">
      <c r="B44" s="395">
        <v>49</v>
      </c>
      <c r="C44" s="401" t="s">
        <v>79</v>
      </c>
      <c r="D44" s="402">
        <v>2094</v>
      </c>
      <c r="E44" s="403">
        <v>1051.1341977077363</v>
      </c>
      <c r="F44" s="402">
        <v>31006</v>
      </c>
      <c r="G44" s="403">
        <v>1208.6375269302714</v>
      </c>
      <c r="H44" s="402">
        <v>12564</v>
      </c>
      <c r="I44" s="403">
        <v>805.17512575612852</v>
      </c>
    </row>
    <row r="45" spans="1:230" s="400" customFormat="1" ht="18" hidden="1" customHeight="1">
      <c r="B45" s="395"/>
      <c r="C45" s="401"/>
      <c r="D45" s="402"/>
      <c r="E45" s="403"/>
      <c r="F45" s="402"/>
      <c r="G45" s="403"/>
      <c r="H45" s="402"/>
      <c r="I45" s="403"/>
    </row>
    <row r="46" spans="1:230" s="399" customFormat="1" ht="18" customHeight="1">
      <c r="A46" s="394"/>
      <c r="B46" s="395"/>
      <c r="C46" s="396" t="s">
        <v>80</v>
      </c>
      <c r="D46" s="454">
        <v>44235</v>
      </c>
      <c r="E46" s="455">
        <v>1069.3730161636713</v>
      </c>
      <c r="F46" s="456">
        <v>234150</v>
      </c>
      <c r="G46" s="457">
        <v>1343.4375894939137</v>
      </c>
      <c r="H46" s="458">
        <v>95220</v>
      </c>
      <c r="I46" s="459">
        <v>882.17371119512723</v>
      </c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  <c r="HJ46" s="394"/>
      <c r="HK46" s="394"/>
      <c r="HL46" s="394"/>
      <c r="HM46" s="394"/>
      <c r="HN46" s="394"/>
      <c r="HO46" s="394"/>
      <c r="HP46" s="394"/>
      <c r="HQ46" s="394"/>
      <c r="HR46" s="394"/>
      <c r="HS46" s="394"/>
      <c r="HT46" s="394"/>
      <c r="HU46" s="394"/>
      <c r="HV46" s="394"/>
    </row>
    <row r="47" spans="1:230" s="400" customFormat="1" ht="18" customHeight="1">
      <c r="B47" s="395">
        <v>2</v>
      </c>
      <c r="C47" s="401" t="s">
        <v>81</v>
      </c>
      <c r="D47" s="402">
        <v>6653</v>
      </c>
      <c r="E47" s="403">
        <v>1085.9050112731097</v>
      </c>
      <c r="F47" s="402">
        <v>45773</v>
      </c>
      <c r="G47" s="403">
        <v>1295.7928807375527</v>
      </c>
      <c r="H47" s="402">
        <v>18546</v>
      </c>
      <c r="I47" s="403">
        <v>848.60580556454215</v>
      </c>
    </row>
    <row r="48" spans="1:230" s="400" customFormat="1" ht="18" customHeight="1">
      <c r="B48" s="395">
        <v>13</v>
      </c>
      <c r="C48" s="401" t="s">
        <v>82</v>
      </c>
      <c r="D48" s="402">
        <v>14791</v>
      </c>
      <c r="E48" s="403">
        <v>1055.0437461970118</v>
      </c>
      <c r="F48" s="402">
        <v>56167</v>
      </c>
      <c r="G48" s="403">
        <v>1373.0520624209944</v>
      </c>
      <c r="H48" s="402">
        <v>26454</v>
      </c>
      <c r="I48" s="403">
        <v>911.07888750283519</v>
      </c>
    </row>
    <row r="49" spans="1:230" s="400" customFormat="1" ht="18" customHeight="1">
      <c r="B49" s="395">
        <v>16</v>
      </c>
      <c r="C49" s="401" t="s">
        <v>83</v>
      </c>
      <c r="D49" s="402">
        <v>6303</v>
      </c>
      <c r="E49" s="403">
        <v>1003.6524781849912</v>
      </c>
      <c r="F49" s="402">
        <v>26082</v>
      </c>
      <c r="G49" s="403">
        <v>1222.520293305728</v>
      </c>
      <c r="H49" s="402">
        <v>10908</v>
      </c>
      <c r="I49" s="403">
        <v>837.02631004767159</v>
      </c>
    </row>
    <row r="50" spans="1:230" s="400" customFormat="1" ht="18" customHeight="1">
      <c r="B50" s="395">
        <v>19</v>
      </c>
      <c r="C50" s="401" t="s">
        <v>84</v>
      </c>
      <c r="D50" s="402">
        <v>5611</v>
      </c>
      <c r="E50" s="403">
        <v>1182.1930707538763</v>
      </c>
      <c r="F50" s="402">
        <v>28265</v>
      </c>
      <c r="G50" s="403">
        <v>1529.9996221475321</v>
      </c>
      <c r="H50" s="402">
        <v>9472</v>
      </c>
      <c r="I50" s="403">
        <v>953.16549619932437</v>
      </c>
    </row>
    <row r="51" spans="1:230" s="400" customFormat="1" ht="18" customHeight="1">
      <c r="B51" s="395">
        <v>45</v>
      </c>
      <c r="C51" s="401" t="s">
        <v>85</v>
      </c>
      <c r="D51" s="402">
        <v>10877</v>
      </c>
      <c r="E51" s="403">
        <v>1058.6310922129264</v>
      </c>
      <c r="F51" s="402">
        <v>77863</v>
      </c>
      <c r="G51" s="403">
        <v>1322.863943721665</v>
      </c>
      <c r="H51" s="402">
        <v>29840</v>
      </c>
      <c r="I51" s="403">
        <v>871.38036360589797</v>
      </c>
    </row>
    <row r="52" spans="1:230" s="400" customFormat="1" ht="18" hidden="1" customHeight="1">
      <c r="B52" s="395"/>
      <c r="C52" s="401"/>
      <c r="D52" s="402"/>
      <c r="E52" s="403"/>
      <c r="F52" s="402"/>
      <c r="G52" s="403"/>
      <c r="H52" s="402"/>
      <c r="I52" s="403"/>
    </row>
    <row r="53" spans="1:230" s="399" customFormat="1" ht="18" customHeight="1">
      <c r="A53" s="394"/>
      <c r="B53" s="395"/>
      <c r="C53" s="396" t="s">
        <v>86</v>
      </c>
      <c r="D53" s="454">
        <v>156676</v>
      </c>
      <c r="E53" s="455">
        <v>1278.0080558605021</v>
      </c>
      <c r="F53" s="456">
        <v>1181090</v>
      </c>
      <c r="G53" s="457">
        <v>1470.7609499276089</v>
      </c>
      <c r="H53" s="458">
        <v>390664</v>
      </c>
      <c r="I53" s="459">
        <v>910.84181864722598</v>
      </c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4"/>
      <c r="EG53" s="394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4"/>
      <c r="EW53" s="394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394"/>
      <c r="FL53" s="394"/>
      <c r="FM53" s="394"/>
      <c r="FN53" s="394"/>
      <c r="FO53" s="394"/>
      <c r="FP53" s="394"/>
      <c r="FQ53" s="394"/>
      <c r="FR53" s="394"/>
      <c r="FS53" s="394"/>
      <c r="FT53" s="394"/>
      <c r="FU53" s="394"/>
      <c r="FV53" s="394"/>
      <c r="FW53" s="394"/>
      <c r="FX53" s="394"/>
      <c r="FY53" s="394"/>
      <c r="FZ53" s="394"/>
      <c r="GA53" s="394"/>
      <c r="GB53" s="394"/>
      <c r="GC53" s="394"/>
      <c r="GD53" s="394"/>
      <c r="GE53" s="394"/>
      <c r="GF53" s="394"/>
      <c r="GG53" s="394"/>
      <c r="GH53" s="394"/>
      <c r="GI53" s="394"/>
      <c r="GJ53" s="394"/>
      <c r="GK53" s="394"/>
      <c r="GL53" s="394"/>
      <c r="GM53" s="394"/>
      <c r="GN53" s="394"/>
      <c r="GO53" s="394"/>
      <c r="GP53" s="394"/>
      <c r="GQ53" s="394"/>
      <c r="GR53" s="394"/>
      <c r="GS53" s="394"/>
      <c r="GT53" s="394"/>
      <c r="GU53" s="394"/>
      <c r="GV53" s="394"/>
      <c r="GW53" s="394"/>
      <c r="GX53" s="394"/>
      <c r="GY53" s="394"/>
      <c r="GZ53" s="394"/>
      <c r="HA53" s="394"/>
      <c r="HB53" s="394"/>
      <c r="HC53" s="394"/>
      <c r="HD53" s="394"/>
      <c r="HE53" s="394"/>
      <c r="HF53" s="394"/>
      <c r="HG53" s="394"/>
      <c r="HH53" s="394"/>
      <c r="HI53" s="394"/>
      <c r="HJ53" s="394"/>
      <c r="HK53" s="394"/>
      <c r="HL53" s="394"/>
      <c r="HM53" s="394"/>
      <c r="HN53" s="394"/>
      <c r="HO53" s="394"/>
      <c r="HP53" s="394"/>
      <c r="HQ53" s="394"/>
      <c r="HR53" s="394"/>
      <c r="HS53" s="394"/>
      <c r="HT53" s="394"/>
      <c r="HU53" s="394"/>
      <c r="HV53" s="394"/>
    </row>
    <row r="54" spans="1:230" s="400" customFormat="1" ht="18" customHeight="1">
      <c r="B54" s="395">
        <v>8</v>
      </c>
      <c r="C54" s="401" t="s">
        <v>87</v>
      </c>
      <c r="D54" s="402">
        <v>116150</v>
      </c>
      <c r="E54" s="403">
        <v>1319.599591476539</v>
      </c>
      <c r="F54" s="402">
        <v>887054</v>
      </c>
      <c r="G54" s="403">
        <v>1512.4565156123526</v>
      </c>
      <c r="H54" s="402">
        <v>290377</v>
      </c>
      <c r="I54" s="403">
        <v>941.91580283562416</v>
      </c>
    </row>
    <row r="55" spans="1:230" s="400" customFormat="1" ht="18" customHeight="1">
      <c r="B55" s="395">
        <v>17</v>
      </c>
      <c r="C55" s="401" t="s">
        <v>209</v>
      </c>
      <c r="D55" s="402">
        <v>12743</v>
      </c>
      <c r="E55" s="403">
        <v>1151.0100674880325</v>
      </c>
      <c r="F55" s="402">
        <v>113077</v>
      </c>
      <c r="G55" s="403">
        <v>1326.3429406510606</v>
      </c>
      <c r="H55" s="402">
        <v>36148</v>
      </c>
      <c r="I55" s="403">
        <v>801.12189249751032</v>
      </c>
    </row>
    <row r="56" spans="1:230" s="400" customFormat="1" ht="18" customHeight="1">
      <c r="B56" s="395">
        <v>25</v>
      </c>
      <c r="C56" s="401" t="s">
        <v>206</v>
      </c>
      <c r="D56" s="402">
        <v>10629</v>
      </c>
      <c r="E56" s="403">
        <v>1131.6690224856525</v>
      </c>
      <c r="F56" s="402">
        <v>64448</v>
      </c>
      <c r="G56" s="403">
        <v>1286.3169888902682</v>
      </c>
      <c r="H56" s="402">
        <v>23885</v>
      </c>
      <c r="I56" s="403">
        <v>781.36141469541553</v>
      </c>
    </row>
    <row r="57" spans="1:230" s="400" customFormat="1" ht="18" customHeight="1">
      <c r="B57" s="395">
        <v>43</v>
      </c>
      <c r="C57" s="401" t="s">
        <v>88</v>
      </c>
      <c r="D57" s="402">
        <v>17154</v>
      </c>
      <c r="E57" s="403">
        <v>1181.4076180482687</v>
      </c>
      <c r="F57" s="402">
        <v>116511</v>
      </c>
      <c r="G57" s="403">
        <v>1395.4992262533153</v>
      </c>
      <c r="H57" s="402">
        <v>40254</v>
      </c>
      <c r="I57" s="403">
        <v>862.04232125999886</v>
      </c>
    </row>
    <row r="58" spans="1:230" s="400" customFormat="1" ht="18" hidden="1" customHeight="1">
      <c r="B58" s="395"/>
      <c r="C58" s="401"/>
      <c r="D58" s="402"/>
      <c r="E58" s="403"/>
      <c r="F58" s="402"/>
      <c r="G58" s="403"/>
      <c r="H58" s="402"/>
      <c r="I58" s="403"/>
    </row>
    <row r="59" spans="1:230" s="399" customFormat="1" ht="18" customHeight="1">
      <c r="A59" s="394"/>
      <c r="B59" s="395"/>
      <c r="C59" s="396" t="s">
        <v>89</v>
      </c>
      <c r="D59" s="454">
        <v>93957</v>
      </c>
      <c r="E59" s="455">
        <v>1107.4762817033322</v>
      </c>
      <c r="F59" s="456">
        <v>661575</v>
      </c>
      <c r="G59" s="457">
        <v>1320.3070844726606</v>
      </c>
      <c r="H59" s="458">
        <v>245258</v>
      </c>
      <c r="I59" s="459">
        <v>837.78041258592998</v>
      </c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4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4"/>
      <c r="FY59" s="394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4"/>
      <c r="GM59" s="394"/>
      <c r="GN59" s="394"/>
      <c r="GO59" s="394"/>
      <c r="GP59" s="394"/>
      <c r="GQ59" s="394"/>
      <c r="GR59" s="394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4"/>
      <c r="HE59" s="394"/>
      <c r="HF59" s="394"/>
      <c r="HG59" s="394"/>
      <c r="HH59" s="394"/>
      <c r="HI59" s="394"/>
      <c r="HJ59" s="394"/>
      <c r="HK59" s="394"/>
      <c r="HL59" s="394"/>
      <c r="HM59" s="394"/>
      <c r="HN59" s="394"/>
      <c r="HO59" s="394"/>
      <c r="HP59" s="394"/>
      <c r="HQ59" s="394"/>
      <c r="HR59" s="394"/>
      <c r="HS59" s="394"/>
      <c r="HT59" s="394"/>
      <c r="HU59" s="394"/>
      <c r="HV59" s="394"/>
    </row>
    <row r="60" spans="1:230" s="400" customFormat="1" ht="18" customHeight="1">
      <c r="B60" s="395">
        <v>3</v>
      </c>
      <c r="C60" s="401" t="s">
        <v>210</v>
      </c>
      <c r="D60" s="402">
        <v>23272</v>
      </c>
      <c r="E60" s="403">
        <v>1057.6972365933309</v>
      </c>
      <c r="F60" s="402">
        <v>220602</v>
      </c>
      <c r="G60" s="403">
        <v>1227.9096225328874</v>
      </c>
      <c r="H60" s="402">
        <v>82172</v>
      </c>
      <c r="I60" s="403">
        <v>806.97437716010313</v>
      </c>
    </row>
    <row r="61" spans="1:230" s="400" customFormat="1" ht="18" customHeight="1">
      <c r="B61" s="395">
        <v>12</v>
      </c>
      <c r="C61" s="401" t="s">
        <v>208</v>
      </c>
      <c r="D61" s="402">
        <v>13348</v>
      </c>
      <c r="E61" s="403">
        <v>1118.9976236140246</v>
      </c>
      <c r="F61" s="402">
        <v>89180</v>
      </c>
      <c r="G61" s="403">
        <v>1269.3971908499664</v>
      </c>
      <c r="H61" s="402">
        <v>30466</v>
      </c>
      <c r="I61" s="403">
        <v>814.08737116785915</v>
      </c>
    </row>
    <row r="62" spans="1:230" s="400" customFormat="1" ht="18" customHeight="1">
      <c r="B62" s="395">
        <v>46</v>
      </c>
      <c r="C62" s="401" t="s">
        <v>90</v>
      </c>
      <c r="D62" s="402">
        <v>57337</v>
      </c>
      <c r="E62" s="403">
        <v>1124.9984936428486</v>
      </c>
      <c r="F62" s="402">
        <v>351793</v>
      </c>
      <c r="G62" s="403">
        <v>1391.1533185140124</v>
      </c>
      <c r="H62" s="402">
        <v>132620</v>
      </c>
      <c r="I62" s="403">
        <v>862.31084346252453</v>
      </c>
    </row>
    <row r="63" spans="1:230" s="400" customFormat="1" ht="18" hidden="1" customHeight="1">
      <c r="B63" s="395"/>
      <c r="C63" s="401"/>
      <c r="D63" s="402"/>
      <c r="E63" s="403"/>
      <c r="F63" s="402"/>
      <c r="G63" s="403"/>
      <c r="H63" s="402"/>
      <c r="I63" s="403"/>
    </row>
    <row r="64" spans="1:230" s="399" customFormat="1" ht="18" customHeight="1">
      <c r="A64" s="394"/>
      <c r="B64" s="395"/>
      <c r="C64" s="396" t="s">
        <v>91</v>
      </c>
      <c r="D64" s="454">
        <v>27610</v>
      </c>
      <c r="E64" s="455">
        <v>990.25836834480265</v>
      </c>
      <c r="F64" s="456">
        <v>139633</v>
      </c>
      <c r="G64" s="457">
        <v>1207.6899878968443</v>
      </c>
      <c r="H64" s="458">
        <v>59422</v>
      </c>
      <c r="I64" s="459">
        <v>815.41346959038731</v>
      </c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4"/>
      <c r="EW64" s="394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394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4"/>
      <c r="FY64" s="394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4"/>
      <c r="GM64" s="394"/>
      <c r="GN64" s="394"/>
      <c r="GO64" s="394"/>
      <c r="GP64" s="394"/>
      <c r="GQ64" s="394"/>
      <c r="GR64" s="394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4"/>
      <c r="HE64" s="394"/>
      <c r="HF64" s="394"/>
      <c r="HG64" s="394"/>
      <c r="HH64" s="394"/>
      <c r="HI64" s="394"/>
      <c r="HJ64" s="394"/>
      <c r="HK64" s="394"/>
      <c r="HL64" s="394"/>
      <c r="HM64" s="394"/>
      <c r="HN64" s="394"/>
      <c r="HO64" s="394"/>
      <c r="HP64" s="394"/>
      <c r="HQ64" s="394"/>
      <c r="HR64" s="394"/>
      <c r="HS64" s="394"/>
      <c r="HT64" s="394"/>
      <c r="HU64" s="394"/>
      <c r="HV64" s="394"/>
    </row>
    <row r="65" spans="1:230" s="400" customFormat="1" ht="18" customHeight="1">
      <c r="B65" s="395">
        <v>6</v>
      </c>
      <c r="C65" s="401" t="s">
        <v>92</v>
      </c>
      <c r="D65" s="402">
        <v>17677</v>
      </c>
      <c r="E65" s="403">
        <v>983.06526842790061</v>
      </c>
      <c r="F65" s="402">
        <v>79198</v>
      </c>
      <c r="G65" s="403">
        <v>1225.2214555923131</v>
      </c>
      <c r="H65" s="402">
        <v>35480</v>
      </c>
      <c r="I65" s="403">
        <v>834.98827001127381</v>
      </c>
    </row>
    <row r="66" spans="1:230" s="400" customFormat="1" ht="18" customHeight="1">
      <c r="B66" s="395">
        <v>10</v>
      </c>
      <c r="C66" s="401" t="s">
        <v>93</v>
      </c>
      <c r="D66" s="402">
        <v>9933</v>
      </c>
      <c r="E66" s="403">
        <v>1003.0593778314709</v>
      </c>
      <c r="F66" s="402">
        <v>60435</v>
      </c>
      <c r="G66" s="403">
        <v>1184.7155992388518</v>
      </c>
      <c r="H66" s="402">
        <v>23942</v>
      </c>
      <c r="I66" s="403">
        <v>786.40528652577052</v>
      </c>
    </row>
    <row r="67" spans="1:230" s="400" customFormat="1" ht="18" hidden="1" customHeight="1">
      <c r="B67" s="395"/>
      <c r="C67" s="401"/>
      <c r="D67" s="402"/>
      <c r="E67" s="403"/>
      <c r="F67" s="402"/>
      <c r="G67" s="403"/>
      <c r="H67" s="402"/>
      <c r="I67" s="403"/>
    </row>
    <row r="68" spans="1:230" s="399" customFormat="1" ht="18" customHeight="1">
      <c r="A68" s="394"/>
      <c r="B68" s="395"/>
      <c r="C68" s="396" t="s">
        <v>94</v>
      </c>
      <c r="D68" s="454">
        <v>73674</v>
      </c>
      <c r="E68" s="455">
        <v>1054.3039430463939</v>
      </c>
      <c r="F68" s="456">
        <v>487788</v>
      </c>
      <c r="G68" s="457">
        <v>1226.4294646649796</v>
      </c>
      <c r="H68" s="458">
        <v>184126</v>
      </c>
      <c r="I68" s="459">
        <v>759.2108571304434</v>
      </c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394"/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394"/>
      <c r="FE68" s="394"/>
      <c r="FF68" s="394"/>
      <c r="FG68" s="394"/>
      <c r="FH68" s="394"/>
      <c r="FI68" s="394"/>
      <c r="FJ68" s="394"/>
      <c r="FK68" s="394"/>
      <c r="FL68" s="394"/>
      <c r="FM68" s="394"/>
      <c r="FN68" s="394"/>
      <c r="FO68" s="394"/>
      <c r="FP68" s="394"/>
      <c r="FQ68" s="394"/>
      <c r="FR68" s="394"/>
      <c r="FS68" s="394"/>
      <c r="FT68" s="394"/>
      <c r="FU68" s="394"/>
      <c r="FV68" s="394"/>
      <c r="FW68" s="394"/>
      <c r="FX68" s="394"/>
      <c r="FY68" s="394"/>
      <c r="FZ68" s="394"/>
      <c r="GA68" s="394"/>
      <c r="GB68" s="394"/>
      <c r="GC68" s="394"/>
      <c r="GD68" s="394"/>
      <c r="GE68" s="394"/>
      <c r="GF68" s="394"/>
      <c r="GG68" s="394"/>
      <c r="GH68" s="394"/>
      <c r="GI68" s="394"/>
      <c r="GJ68" s="394"/>
      <c r="GK68" s="394"/>
      <c r="GL68" s="394"/>
      <c r="GM68" s="394"/>
      <c r="GN68" s="394"/>
      <c r="GO68" s="394"/>
      <c r="GP68" s="394"/>
      <c r="GQ68" s="394"/>
      <c r="GR68" s="394"/>
      <c r="GS68" s="394"/>
      <c r="GT68" s="394"/>
      <c r="GU68" s="394"/>
      <c r="GV68" s="394"/>
      <c r="GW68" s="394"/>
      <c r="GX68" s="394"/>
      <c r="GY68" s="394"/>
      <c r="GZ68" s="394"/>
      <c r="HA68" s="394"/>
      <c r="HB68" s="394"/>
      <c r="HC68" s="394"/>
      <c r="HD68" s="394"/>
      <c r="HE68" s="394"/>
      <c r="HF68" s="394"/>
      <c r="HG68" s="394"/>
      <c r="HH68" s="394"/>
      <c r="HI68" s="394"/>
      <c r="HJ68" s="394"/>
      <c r="HK68" s="394"/>
      <c r="HL68" s="394"/>
      <c r="HM68" s="394"/>
      <c r="HN68" s="394"/>
      <c r="HO68" s="394"/>
      <c r="HP68" s="394"/>
      <c r="HQ68" s="394"/>
      <c r="HR68" s="394"/>
      <c r="HS68" s="394"/>
      <c r="HT68" s="394"/>
      <c r="HU68" s="394"/>
      <c r="HV68" s="394"/>
    </row>
    <row r="69" spans="1:230" s="400" customFormat="1" ht="18" customHeight="1">
      <c r="B69" s="395">
        <v>15</v>
      </c>
      <c r="C69" s="401" t="s">
        <v>200</v>
      </c>
      <c r="D69" s="402">
        <v>28024</v>
      </c>
      <c r="E69" s="403">
        <v>1055.6769026548673</v>
      </c>
      <c r="F69" s="402">
        <v>192380</v>
      </c>
      <c r="G69" s="403">
        <v>1291.4121399313858</v>
      </c>
      <c r="H69" s="402">
        <v>74016</v>
      </c>
      <c r="I69" s="403">
        <v>804.65845844141813</v>
      </c>
    </row>
    <row r="70" spans="1:230" s="400" customFormat="1" ht="18" customHeight="1">
      <c r="B70" s="395">
        <v>27</v>
      </c>
      <c r="C70" s="401" t="s">
        <v>95</v>
      </c>
      <c r="D70" s="402">
        <v>10806</v>
      </c>
      <c r="E70" s="403">
        <v>1043.5355867110866</v>
      </c>
      <c r="F70" s="402">
        <v>71039</v>
      </c>
      <c r="G70" s="403">
        <v>1104.3400446233759</v>
      </c>
      <c r="H70" s="402">
        <v>26921</v>
      </c>
      <c r="I70" s="403">
        <v>660.51789160878127</v>
      </c>
    </row>
    <row r="71" spans="1:230" s="400" customFormat="1" ht="18" customHeight="1">
      <c r="B71" s="395">
        <v>32</v>
      </c>
      <c r="C71" s="401" t="s">
        <v>207</v>
      </c>
      <c r="D71" s="402">
        <v>11770</v>
      </c>
      <c r="E71" s="403">
        <v>1065.7571869158878</v>
      </c>
      <c r="F71" s="402">
        <v>67199</v>
      </c>
      <c r="G71" s="403">
        <v>1028.2549307281358</v>
      </c>
      <c r="H71" s="402">
        <v>24773</v>
      </c>
      <c r="I71" s="403">
        <v>654.95941145602069</v>
      </c>
    </row>
    <row r="72" spans="1:230" s="400" customFormat="1" ht="18" customHeight="1">
      <c r="B72" s="395">
        <v>36</v>
      </c>
      <c r="C72" s="401" t="s">
        <v>96</v>
      </c>
      <c r="D72" s="402">
        <v>23074</v>
      </c>
      <c r="E72" s="403">
        <v>1051.8371994452632</v>
      </c>
      <c r="F72" s="402">
        <v>157170</v>
      </c>
      <c r="G72" s="403">
        <v>1286.8027785836991</v>
      </c>
      <c r="H72" s="402">
        <v>58416</v>
      </c>
      <c r="I72" s="403">
        <v>791.31994932895088</v>
      </c>
    </row>
    <row r="73" spans="1:230" s="400" customFormat="1" ht="18" hidden="1" customHeight="1">
      <c r="B73" s="395"/>
      <c r="C73" s="401"/>
      <c r="D73" s="402"/>
      <c r="E73" s="403"/>
      <c r="F73" s="402"/>
      <c r="G73" s="403"/>
      <c r="H73" s="402"/>
      <c r="I73" s="403"/>
    </row>
    <row r="74" spans="1:230" s="399" customFormat="1" ht="18" customHeight="1">
      <c r="A74" s="394"/>
      <c r="B74" s="395">
        <v>28</v>
      </c>
      <c r="C74" s="396" t="s">
        <v>97</v>
      </c>
      <c r="D74" s="454">
        <v>88352</v>
      </c>
      <c r="E74" s="455">
        <v>1257.329523044187</v>
      </c>
      <c r="F74" s="456">
        <v>843983</v>
      </c>
      <c r="G74" s="457">
        <v>1659.3394134834471</v>
      </c>
      <c r="H74" s="458">
        <v>273053</v>
      </c>
      <c r="I74" s="459">
        <v>1020.9588478061036</v>
      </c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4"/>
      <c r="EG74" s="394"/>
      <c r="EH74" s="394"/>
      <c r="EI74" s="394"/>
      <c r="EJ74" s="394"/>
      <c r="EK74" s="394"/>
      <c r="EL74" s="394"/>
      <c r="EM74" s="394"/>
      <c r="EN74" s="394"/>
      <c r="EO74" s="394"/>
      <c r="EP74" s="394"/>
      <c r="EQ74" s="394"/>
      <c r="ER74" s="394"/>
      <c r="ES74" s="394"/>
      <c r="ET74" s="394"/>
      <c r="EU74" s="394"/>
      <c r="EV74" s="394"/>
      <c r="EW74" s="394"/>
      <c r="EX74" s="394"/>
      <c r="EY74" s="394"/>
      <c r="EZ74" s="394"/>
      <c r="FA74" s="394"/>
      <c r="FB74" s="394"/>
      <c r="FC74" s="394"/>
      <c r="FD74" s="394"/>
      <c r="FE74" s="394"/>
      <c r="FF74" s="394"/>
      <c r="FG74" s="394"/>
      <c r="FH74" s="394"/>
      <c r="FI74" s="394"/>
      <c r="FJ74" s="394"/>
      <c r="FK74" s="394"/>
      <c r="FL74" s="394"/>
      <c r="FM74" s="394"/>
      <c r="FN74" s="394"/>
      <c r="FO74" s="394"/>
      <c r="FP74" s="394"/>
      <c r="FQ74" s="394"/>
      <c r="FR74" s="394"/>
      <c r="FS74" s="394"/>
      <c r="FT74" s="394"/>
      <c r="FU74" s="394"/>
      <c r="FV74" s="394"/>
      <c r="FW74" s="394"/>
      <c r="FX74" s="394"/>
      <c r="FY74" s="394"/>
      <c r="FZ74" s="394"/>
      <c r="GA74" s="394"/>
      <c r="GB74" s="394"/>
      <c r="GC74" s="394"/>
      <c r="GD74" s="394"/>
      <c r="GE74" s="394"/>
      <c r="GF74" s="394"/>
      <c r="GG74" s="394"/>
      <c r="GH74" s="394"/>
      <c r="GI74" s="394"/>
      <c r="GJ74" s="394"/>
      <c r="GK74" s="394"/>
      <c r="GL74" s="394"/>
      <c r="GM74" s="394"/>
      <c r="GN74" s="394"/>
      <c r="GO74" s="394"/>
      <c r="GP74" s="394"/>
      <c r="GQ74" s="394"/>
      <c r="GR74" s="394"/>
      <c r="GS74" s="394"/>
      <c r="GT74" s="394"/>
      <c r="GU74" s="394"/>
      <c r="GV74" s="394"/>
      <c r="GW74" s="394"/>
      <c r="GX74" s="394"/>
      <c r="GY74" s="394"/>
      <c r="GZ74" s="394"/>
      <c r="HA74" s="394"/>
      <c r="HB74" s="394"/>
      <c r="HC74" s="394"/>
      <c r="HD74" s="394"/>
      <c r="HE74" s="394"/>
      <c r="HF74" s="394"/>
      <c r="HG74" s="394"/>
      <c r="HH74" s="394"/>
      <c r="HI74" s="394"/>
      <c r="HJ74" s="394"/>
      <c r="HK74" s="394"/>
      <c r="HL74" s="394"/>
      <c r="HM74" s="394"/>
      <c r="HN74" s="394"/>
      <c r="HO74" s="394"/>
      <c r="HP74" s="394"/>
      <c r="HQ74" s="394"/>
      <c r="HR74" s="394"/>
      <c r="HS74" s="394"/>
      <c r="HT74" s="394"/>
      <c r="HU74" s="394"/>
      <c r="HV74" s="394"/>
    </row>
    <row r="75" spans="1:230" s="399" customFormat="1" ht="18" hidden="1" customHeight="1">
      <c r="A75" s="394"/>
      <c r="B75" s="395"/>
      <c r="C75" s="396"/>
      <c r="D75" s="454"/>
      <c r="E75" s="455"/>
      <c r="F75" s="456"/>
      <c r="G75" s="457"/>
      <c r="H75" s="458"/>
      <c r="I75" s="459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  <c r="HJ75" s="394"/>
      <c r="HK75" s="394"/>
      <c r="HL75" s="394"/>
      <c r="HM75" s="394"/>
      <c r="HN75" s="394"/>
      <c r="HO75" s="394"/>
      <c r="HP75" s="394"/>
      <c r="HQ75" s="394"/>
      <c r="HR75" s="394"/>
      <c r="HS75" s="394"/>
      <c r="HT75" s="394"/>
      <c r="HU75" s="394"/>
      <c r="HV75" s="394"/>
    </row>
    <row r="76" spans="1:230" s="399" customFormat="1" ht="18" customHeight="1">
      <c r="A76" s="394"/>
      <c r="B76" s="395">
        <v>30</v>
      </c>
      <c r="C76" s="396" t="s">
        <v>98</v>
      </c>
      <c r="D76" s="454">
        <v>29286</v>
      </c>
      <c r="E76" s="455">
        <v>1048.3083005531653</v>
      </c>
      <c r="F76" s="456">
        <v>155770</v>
      </c>
      <c r="G76" s="457">
        <v>1290.4802002311101</v>
      </c>
      <c r="H76" s="458">
        <v>62248</v>
      </c>
      <c r="I76" s="459">
        <v>823.03167957203448</v>
      </c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  <c r="HJ76" s="394"/>
      <c r="HK76" s="394"/>
      <c r="HL76" s="394"/>
      <c r="HM76" s="394"/>
      <c r="HN76" s="394"/>
      <c r="HO76" s="394"/>
      <c r="HP76" s="394"/>
      <c r="HQ76" s="394"/>
      <c r="HR76" s="394"/>
      <c r="HS76" s="394"/>
      <c r="HT76" s="394"/>
      <c r="HU76" s="394"/>
      <c r="HV76" s="394"/>
    </row>
    <row r="77" spans="1:230" s="399" customFormat="1" ht="18" hidden="1" customHeight="1">
      <c r="A77" s="394"/>
      <c r="B77" s="395"/>
      <c r="C77" s="396"/>
      <c r="D77" s="454"/>
      <c r="E77" s="455"/>
      <c r="F77" s="456"/>
      <c r="G77" s="457"/>
      <c r="H77" s="458"/>
      <c r="I77" s="459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  <c r="HP77" s="394"/>
      <c r="HQ77" s="394"/>
      <c r="HR77" s="394"/>
      <c r="HS77" s="394"/>
      <c r="HT77" s="394"/>
      <c r="HU77" s="394"/>
      <c r="HV77" s="394"/>
    </row>
    <row r="78" spans="1:230" s="399" customFormat="1" ht="18" customHeight="1">
      <c r="A78" s="394"/>
      <c r="B78" s="395">
        <v>31</v>
      </c>
      <c r="C78" s="396" t="s">
        <v>99</v>
      </c>
      <c r="D78" s="454">
        <v>9986</v>
      </c>
      <c r="E78" s="455">
        <v>1375.7632695774084</v>
      </c>
      <c r="F78" s="456">
        <v>99599</v>
      </c>
      <c r="G78" s="457">
        <v>1616.6875936505389</v>
      </c>
      <c r="H78" s="458">
        <v>29932</v>
      </c>
      <c r="I78" s="459">
        <v>988.30636542830416</v>
      </c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  <c r="HJ78" s="394"/>
      <c r="HK78" s="394"/>
      <c r="HL78" s="394"/>
      <c r="HM78" s="394"/>
      <c r="HN78" s="394"/>
      <c r="HO78" s="394"/>
      <c r="HP78" s="394"/>
      <c r="HQ78" s="394"/>
      <c r="HR78" s="394"/>
      <c r="HS78" s="394"/>
      <c r="HT78" s="394"/>
      <c r="HU78" s="394"/>
      <c r="HV78" s="394"/>
    </row>
    <row r="79" spans="1:230" s="399" customFormat="1" ht="18" hidden="1" customHeight="1">
      <c r="A79" s="394"/>
      <c r="B79" s="395"/>
      <c r="C79" s="396"/>
      <c r="D79" s="454"/>
      <c r="E79" s="455"/>
      <c r="F79" s="456"/>
      <c r="G79" s="457"/>
      <c r="H79" s="458"/>
      <c r="I79" s="459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  <c r="HJ79" s="394"/>
      <c r="HK79" s="394"/>
      <c r="HL79" s="394"/>
      <c r="HM79" s="394"/>
      <c r="HN79" s="394"/>
      <c r="HO79" s="394"/>
      <c r="HP79" s="394"/>
      <c r="HQ79" s="394"/>
      <c r="HR79" s="394"/>
      <c r="HS79" s="394"/>
      <c r="HT79" s="394"/>
      <c r="HU79" s="394"/>
      <c r="HV79" s="394"/>
    </row>
    <row r="80" spans="1:230" s="399" customFormat="1" ht="18" customHeight="1">
      <c r="A80" s="394"/>
      <c r="B80" s="395"/>
      <c r="C80" s="396" t="s">
        <v>100</v>
      </c>
      <c r="D80" s="454">
        <v>39284</v>
      </c>
      <c r="E80" s="455">
        <v>1476.6653052133183</v>
      </c>
      <c r="F80" s="456">
        <v>385505</v>
      </c>
      <c r="G80" s="457">
        <v>1760.147182189595</v>
      </c>
      <c r="H80" s="458">
        <v>133911</v>
      </c>
      <c r="I80" s="459">
        <v>1086.468165049921</v>
      </c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  <c r="HJ80" s="394"/>
      <c r="HK80" s="394"/>
      <c r="HL80" s="394"/>
      <c r="HM80" s="394"/>
      <c r="HN80" s="394"/>
      <c r="HO80" s="394"/>
      <c r="HP80" s="394"/>
      <c r="HQ80" s="394"/>
      <c r="HR80" s="394"/>
      <c r="HS80" s="394"/>
      <c r="HT80" s="394"/>
      <c r="HU80" s="394"/>
      <c r="HV80" s="394"/>
    </row>
    <row r="81" spans="1:230" s="400" customFormat="1" ht="18" customHeight="1">
      <c r="B81" s="395">
        <v>1</v>
      </c>
      <c r="C81" s="401" t="s">
        <v>202</v>
      </c>
      <c r="D81" s="402">
        <v>6185</v>
      </c>
      <c r="E81" s="403">
        <v>1464.9201422797089</v>
      </c>
      <c r="F81" s="402">
        <v>56666</v>
      </c>
      <c r="G81" s="403">
        <v>1773.8541234602758</v>
      </c>
      <c r="H81" s="402">
        <v>17271</v>
      </c>
      <c r="I81" s="403">
        <v>1076.188299461525</v>
      </c>
    </row>
    <row r="82" spans="1:230" s="400" customFormat="1" ht="18" customHeight="1">
      <c r="B82" s="395">
        <v>20</v>
      </c>
      <c r="C82" s="401" t="s">
        <v>204</v>
      </c>
      <c r="D82" s="402">
        <v>12097</v>
      </c>
      <c r="E82" s="403">
        <v>1514.8413333884434</v>
      </c>
      <c r="F82" s="402">
        <v>133742</v>
      </c>
      <c r="G82" s="403">
        <v>1705.8520110361742</v>
      </c>
      <c r="H82" s="402">
        <v>43454</v>
      </c>
      <c r="I82" s="403">
        <v>1060.4108820822019</v>
      </c>
    </row>
    <row r="83" spans="1:230" s="400" customFormat="1" ht="18" customHeight="1">
      <c r="B83" s="395">
        <v>48</v>
      </c>
      <c r="C83" s="401" t="s">
        <v>211</v>
      </c>
      <c r="D83" s="402">
        <v>21002</v>
      </c>
      <c r="E83" s="403">
        <v>1458.1350899914294</v>
      </c>
      <c r="F83" s="402">
        <v>195097</v>
      </c>
      <c r="G83" s="403">
        <v>1793.3861722630286</v>
      </c>
      <c r="H83" s="402">
        <v>73186</v>
      </c>
      <c r="I83" s="403">
        <v>1104.3655324788895</v>
      </c>
    </row>
    <row r="84" spans="1:230" s="400" customFormat="1" ht="18" hidden="1" customHeight="1">
      <c r="B84" s="395"/>
      <c r="C84" s="401"/>
      <c r="D84" s="402"/>
      <c r="E84" s="403"/>
      <c r="F84" s="402"/>
      <c r="G84" s="403"/>
      <c r="H84" s="402"/>
      <c r="I84" s="403"/>
    </row>
    <row r="85" spans="1:230" s="399" customFormat="1" ht="18" customHeight="1">
      <c r="A85" s="394"/>
      <c r="B85" s="395">
        <v>26</v>
      </c>
      <c r="C85" s="396" t="s">
        <v>101</v>
      </c>
      <c r="D85" s="454">
        <v>4598</v>
      </c>
      <c r="E85" s="455">
        <v>1198.2830426272292</v>
      </c>
      <c r="F85" s="456">
        <v>50490</v>
      </c>
      <c r="G85" s="457">
        <v>1388.1296207169739</v>
      </c>
      <c r="H85" s="458">
        <v>15961</v>
      </c>
      <c r="I85" s="459">
        <v>884.76923187770183</v>
      </c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  <c r="HJ85" s="394"/>
      <c r="HK85" s="394"/>
      <c r="HL85" s="394"/>
      <c r="HM85" s="394"/>
      <c r="HN85" s="394"/>
      <c r="HO85" s="394"/>
      <c r="HP85" s="394"/>
      <c r="HQ85" s="394"/>
      <c r="HR85" s="394"/>
      <c r="HS85" s="394"/>
      <c r="HT85" s="394"/>
      <c r="HU85" s="394"/>
      <c r="HV85" s="394"/>
    </row>
    <row r="86" spans="1:230" s="399" customFormat="1" ht="18" hidden="1" customHeight="1">
      <c r="A86" s="394"/>
      <c r="B86" s="395"/>
      <c r="C86" s="396"/>
      <c r="D86" s="397"/>
      <c r="E86" s="398"/>
      <c r="F86" s="397"/>
      <c r="G86" s="398"/>
      <c r="H86" s="397"/>
      <c r="I86" s="398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  <c r="HP86" s="394"/>
      <c r="HQ86" s="394"/>
      <c r="HR86" s="394"/>
      <c r="HS86" s="394"/>
      <c r="HT86" s="394"/>
      <c r="HU86" s="394"/>
      <c r="HV86" s="394"/>
    </row>
    <row r="87" spans="1:230" s="399" customFormat="1" ht="18" customHeight="1">
      <c r="A87" s="394"/>
      <c r="B87" s="395">
        <v>51</v>
      </c>
      <c r="C87" s="401" t="s">
        <v>102</v>
      </c>
      <c r="D87" s="402">
        <v>978</v>
      </c>
      <c r="E87" s="403">
        <v>1324.1082413087934</v>
      </c>
      <c r="F87" s="402">
        <v>4681</v>
      </c>
      <c r="G87" s="403">
        <v>1582.6531958983121</v>
      </c>
      <c r="H87" s="402">
        <v>2641</v>
      </c>
      <c r="I87" s="403">
        <v>958.3518250662629</v>
      </c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  <c r="HJ87" s="394"/>
      <c r="HK87" s="394"/>
      <c r="HL87" s="394"/>
      <c r="HM87" s="394"/>
      <c r="HN87" s="394"/>
      <c r="HO87" s="394"/>
      <c r="HP87" s="394"/>
      <c r="HQ87" s="394"/>
      <c r="HR87" s="394"/>
      <c r="HS87" s="394"/>
      <c r="HT87" s="394"/>
      <c r="HU87" s="394"/>
      <c r="HV87" s="394"/>
    </row>
    <row r="88" spans="1:230" s="399" customFormat="1" ht="18" customHeight="1">
      <c r="A88" s="394"/>
      <c r="B88" s="395">
        <v>52</v>
      </c>
      <c r="C88" s="401" t="s">
        <v>103</v>
      </c>
      <c r="D88" s="404">
        <v>1268</v>
      </c>
      <c r="E88" s="405">
        <v>1292.342239747634</v>
      </c>
      <c r="F88" s="404">
        <v>4371</v>
      </c>
      <c r="G88" s="405">
        <v>1517.0552253488906</v>
      </c>
      <c r="H88" s="404">
        <v>2259</v>
      </c>
      <c r="I88" s="405">
        <v>887.56726870296575</v>
      </c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  <c r="HJ88" s="394"/>
      <c r="HK88" s="394"/>
      <c r="HL88" s="394"/>
      <c r="HM88" s="394"/>
      <c r="HN88" s="394"/>
      <c r="HO88" s="394"/>
      <c r="HP88" s="394"/>
      <c r="HQ88" s="394"/>
      <c r="HR88" s="394"/>
      <c r="HS88" s="394"/>
      <c r="HT88" s="394"/>
      <c r="HU88" s="394"/>
      <c r="HV88" s="394"/>
    </row>
    <row r="89" spans="1:230" s="399" customFormat="1" ht="18" hidden="1" customHeight="1">
      <c r="A89" s="394"/>
      <c r="B89" s="395"/>
      <c r="C89" s="401"/>
      <c r="D89" s="406"/>
      <c r="E89" s="407"/>
      <c r="F89" s="406"/>
      <c r="G89" s="407"/>
      <c r="H89" s="406"/>
      <c r="I89" s="407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  <c r="HJ89" s="394"/>
      <c r="HK89" s="394"/>
      <c r="HL89" s="394"/>
      <c r="HM89" s="394"/>
      <c r="HN89" s="394"/>
      <c r="HO89" s="394"/>
      <c r="HP89" s="394"/>
      <c r="HQ89" s="394"/>
      <c r="HR89" s="394"/>
      <c r="HS89" s="394"/>
      <c r="HT89" s="394"/>
      <c r="HU89" s="394"/>
      <c r="HV89" s="394"/>
    </row>
    <row r="90" spans="1:230" s="399" customFormat="1" ht="18" customHeight="1">
      <c r="A90" s="408"/>
      <c r="B90" s="409"/>
      <c r="C90" s="410" t="s">
        <v>45</v>
      </c>
      <c r="D90" s="411">
        <v>946558</v>
      </c>
      <c r="E90" s="412">
        <v>1160.8773314788939</v>
      </c>
      <c r="F90" s="460">
        <v>6464131</v>
      </c>
      <c r="G90" s="461">
        <v>1439.1076118800822</v>
      </c>
      <c r="H90" s="462">
        <v>2351785</v>
      </c>
      <c r="I90" s="463">
        <v>894.79220212306961</v>
      </c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  <c r="HJ90" s="394"/>
      <c r="HK90" s="394"/>
      <c r="HL90" s="394"/>
      <c r="HM90" s="394"/>
      <c r="HN90" s="394"/>
      <c r="HO90" s="394"/>
      <c r="HP90" s="394"/>
      <c r="HQ90" s="394"/>
      <c r="HR90" s="394"/>
      <c r="HS90" s="394"/>
      <c r="HT90" s="394"/>
      <c r="HU90" s="394"/>
      <c r="HV90" s="394"/>
    </row>
    <row r="91" spans="1:230" ht="18" customHeight="1">
      <c r="A91" s="387"/>
      <c r="B91" s="388"/>
      <c r="C91" s="387"/>
      <c r="D91" s="387"/>
      <c r="E91" s="387"/>
      <c r="F91" s="387"/>
      <c r="G91" s="387"/>
      <c r="H91" s="387"/>
      <c r="I91" s="387"/>
    </row>
    <row r="92" spans="1:230" ht="18" customHeight="1">
      <c r="A92" s="387"/>
      <c r="B92" s="413"/>
      <c r="C92" s="387"/>
      <c r="D92" s="414"/>
      <c r="E92" s="415"/>
      <c r="F92" s="414"/>
      <c r="G92" s="415"/>
      <c r="H92" s="414"/>
      <c r="I92" s="415"/>
    </row>
    <row r="93" spans="1:230" ht="18" customHeight="1">
      <c r="B93" s="416"/>
      <c r="D93" s="417"/>
      <c r="E93" s="418"/>
      <c r="F93" s="417"/>
      <c r="G93" s="418"/>
      <c r="H93" s="417"/>
      <c r="I93" s="418"/>
    </row>
    <row r="94" spans="1:230" ht="18" customHeight="1">
      <c r="B94" s="416"/>
      <c r="C94" s="419"/>
      <c r="D94" s="417"/>
      <c r="E94" s="418"/>
      <c r="F94" s="417"/>
      <c r="G94" s="418"/>
      <c r="H94" s="417"/>
      <c r="I94" s="418"/>
    </row>
    <row r="95" spans="1:230" ht="18" customHeight="1">
      <c r="B95" s="416"/>
      <c r="E95" s="418"/>
      <c r="G95" s="418"/>
      <c r="I95" s="418"/>
    </row>
    <row r="96" spans="1:230" ht="18" customHeight="1">
      <c r="B96" s="416"/>
      <c r="E96" s="418"/>
      <c r="G96" s="418"/>
      <c r="I96" s="418"/>
    </row>
    <row r="97" spans="2:9" ht="18" customHeight="1">
      <c r="B97" s="416"/>
      <c r="E97" s="418"/>
      <c r="G97" s="418"/>
      <c r="I97" s="418"/>
    </row>
    <row r="98" spans="2:9" ht="18" customHeight="1">
      <c r="B98" s="416"/>
      <c r="E98" s="418"/>
      <c r="G98" s="418"/>
      <c r="I98" s="418"/>
    </row>
    <row r="99" spans="2:9" ht="18" customHeight="1">
      <c r="B99" s="416"/>
      <c r="E99" s="418"/>
      <c r="G99" s="418"/>
      <c r="I99" s="418"/>
    </row>
    <row r="100" spans="2:9" ht="18" customHeight="1">
      <c r="B100" s="416"/>
      <c r="E100" s="418"/>
      <c r="G100" s="418"/>
      <c r="I100" s="418"/>
    </row>
    <row r="101" spans="2:9" ht="18" customHeight="1">
      <c r="B101" s="416"/>
    </row>
    <row r="102" spans="2:9" ht="18" customHeight="1">
      <c r="B102" s="416"/>
    </row>
    <row r="103" spans="2:9" ht="18" customHeight="1">
      <c r="B103" s="416"/>
    </row>
    <row r="104" spans="2:9" ht="18" customHeight="1">
      <c r="B104" s="416"/>
    </row>
    <row r="105" spans="2:9" ht="18" customHeight="1">
      <c r="B105" s="416"/>
    </row>
    <row r="106" spans="2:9" ht="18" customHeight="1">
      <c r="B106" s="416"/>
    </row>
    <row r="107" spans="2:9" ht="18" customHeight="1">
      <c r="B107" s="416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50B15B06-A732-43B7-BDFD-8FE07BA56603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1113-86C6-404F-8977-56F8C15C3A83}">
  <sheetPr codeName="Hoja11">
    <pageSetUpPr autoPageBreaks="0" fitToPage="1"/>
  </sheetPr>
  <dimension ref="A1:HI129"/>
  <sheetViews>
    <sheetView showGridLines="0" showRowColHeaders="0" showOutlineSymbols="0" zoomScaleNormal="100" workbookViewId="0">
      <pane ySplit="9" topLeftCell="A15" activePane="bottomLeft" state="frozen"/>
      <selection activeCell="K81" sqref="K81"/>
      <selection pane="bottomLeft" activeCell="K92" sqref="K92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9" width="15.7109375" style="389" customWidth="1"/>
    <col min="10" max="10" width="11.42578125" style="420"/>
    <col min="11" max="11" width="28" style="389" customWidth="1"/>
    <col min="12" max="16384" width="11.42578125" style="389"/>
  </cols>
  <sheetData>
    <row r="1" spans="1:217" s="378" customFormat="1" ht="15.75" customHeight="1">
      <c r="B1" s="379"/>
      <c r="E1" s="380"/>
      <c r="G1" s="380"/>
      <c r="I1" s="380"/>
      <c r="J1" s="420"/>
      <c r="K1" s="389"/>
    </row>
    <row r="2" spans="1:217" s="378" customFormat="1">
      <c r="B2" s="379"/>
      <c r="E2" s="380"/>
      <c r="G2" s="380"/>
      <c r="I2" s="380"/>
      <c r="J2" s="420"/>
      <c r="K2" s="389"/>
    </row>
    <row r="3" spans="1:217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  <c r="J3" s="420"/>
      <c r="K3" s="389"/>
    </row>
    <row r="4" spans="1:217" s="378" customFormat="1">
      <c r="B4" s="379"/>
      <c r="C4" s="385"/>
      <c r="D4" s="383"/>
      <c r="E4" s="384"/>
      <c r="F4" s="383"/>
      <c r="G4" s="384"/>
      <c r="H4" s="383"/>
      <c r="I4" s="384"/>
      <c r="J4" s="420"/>
      <c r="K4" s="389"/>
    </row>
    <row r="5" spans="1:217" s="378" customFormat="1" ht="18.75">
      <c r="B5" s="464" t="str">
        <f>'Número pensiones (IP-J-V)'!$B$5</f>
        <v>1 de Abril de 2024</v>
      </c>
      <c r="C5" s="465"/>
      <c r="D5" s="466"/>
      <c r="E5" s="467"/>
      <c r="F5" s="466"/>
      <c r="G5" s="467"/>
      <c r="H5" s="466"/>
      <c r="I5" s="467"/>
      <c r="J5" s="420"/>
      <c r="K5" s="421" t="s">
        <v>168</v>
      </c>
    </row>
    <row r="6" spans="1:217" s="424" customFormat="1" ht="9" customHeight="1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</row>
    <row r="7" spans="1:217" ht="38.1" customHeight="1">
      <c r="A7" s="387"/>
      <c r="B7" s="505" t="s">
        <v>157</v>
      </c>
      <c r="C7" s="507" t="s">
        <v>47</v>
      </c>
      <c r="D7" s="427" t="s">
        <v>104</v>
      </c>
      <c r="E7" s="428"/>
      <c r="F7" s="429" t="s">
        <v>105</v>
      </c>
      <c r="G7" s="430"/>
      <c r="H7" s="447" t="s">
        <v>45</v>
      </c>
      <c r="I7" s="447"/>
    </row>
    <row r="8" spans="1:217" ht="36.75" customHeight="1">
      <c r="A8" s="387"/>
      <c r="B8" s="506"/>
      <c r="C8" s="508"/>
      <c r="D8" s="448" t="s">
        <v>7</v>
      </c>
      <c r="E8" s="449" t="s">
        <v>51</v>
      </c>
      <c r="F8" s="450" t="s">
        <v>7</v>
      </c>
      <c r="G8" s="451" t="s">
        <v>51</v>
      </c>
      <c r="H8" s="452" t="s">
        <v>7</v>
      </c>
      <c r="I8" s="453" t="s">
        <v>51</v>
      </c>
    </row>
    <row r="9" spans="1:217" ht="24" hidden="1" customHeight="1">
      <c r="B9" s="390"/>
      <c r="C9" s="391"/>
      <c r="D9" s="392"/>
      <c r="E9" s="393"/>
      <c r="F9" s="392"/>
      <c r="G9" s="393"/>
      <c r="H9" s="392"/>
      <c r="I9" s="393"/>
    </row>
    <row r="10" spans="1:217" s="399" customFormat="1" ht="18" customHeight="1">
      <c r="A10" s="394"/>
      <c r="B10" s="395"/>
      <c r="C10" s="396" t="s">
        <v>52</v>
      </c>
      <c r="D10" s="454">
        <v>69781</v>
      </c>
      <c r="E10" s="455">
        <v>473.39565712729808</v>
      </c>
      <c r="F10" s="456">
        <v>12390</v>
      </c>
      <c r="G10" s="457">
        <v>701.4966529459241</v>
      </c>
      <c r="H10" s="458">
        <v>1657450</v>
      </c>
      <c r="I10" s="459">
        <v>1121.0831382424808</v>
      </c>
      <c r="J10" s="425"/>
      <c r="K10" s="400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</row>
    <row r="11" spans="1:217" s="400" customFormat="1" ht="18" customHeight="1">
      <c r="B11" s="395">
        <v>4</v>
      </c>
      <c r="C11" s="401" t="s">
        <v>53</v>
      </c>
      <c r="D11" s="402">
        <v>5490</v>
      </c>
      <c r="E11" s="403">
        <v>421.5201147540983</v>
      </c>
      <c r="F11" s="402">
        <v>517</v>
      </c>
      <c r="G11" s="403">
        <v>686.55572533849136</v>
      </c>
      <c r="H11" s="402">
        <v>114563</v>
      </c>
      <c r="I11" s="403">
        <v>1024.8607757303839</v>
      </c>
      <c r="J11" s="425"/>
      <c r="K11" s="425"/>
    </row>
    <row r="12" spans="1:217" s="400" customFormat="1" ht="18" customHeight="1">
      <c r="B12" s="395">
        <v>11</v>
      </c>
      <c r="C12" s="401" t="s">
        <v>54</v>
      </c>
      <c r="D12" s="402">
        <v>10535</v>
      </c>
      <c r="E12" s="403">
        <v>508.18399145704797</v>
      </c>
      <c r="F12" s="402">
        <v>2841</v>
      </c>
      <c r="G12" s="403">
        <v>724.03224920802541</v>
      </c>
      <c r="H12" s="402">
        <v>230515</v>
      </c>
      <c r="I12" s="403">
        <v>1240.5894363490443</v>
      </c>
      <c r="J12" s="425"/>
    </row>
    <row r="13" spans="1:217" s="400" customFormat="1" ht="18" customHeight="1">
      <c r="B13" s="395">
        <v>14</v>
      </c>
      <c r="C13" s="401" t="s">
        <v>55</v>
      </c>
      <c r="D13" s="402">
        <v>6922</v>
      </c>
      <c r="E13" s="403">
        <v>475.80220600982375</v>
      </c>
      <c r="F13" s="402">
        <v>1395</v>
      </c>
      <c r="G13" s="403">
        <v>679.40260215053752</v>
      </c>
      <c r="H13" s="402">
        <v>178421</v>
      </c>
      <c r="I13" s="403">
        <v>1046.4866294326341</v>
      </c>
      <c r="J13" s="425"/>
    </row>
    <row r="14" spans="1:217" s="400" customFormat="1" ht="18" customHeight="1">
      <c r="B14" s="395">
        <v>18</v>
      </c>
      <c r="C14" s="401" t="s">
        <v>56</v>
      </c>
      <c r="D14" s="402">
        <v>7891</v>
      </c>
      <c r="E14" s="403">
        <v>453.46432518058549</v>
      </c>
      <c r="F14" s="402">
        <v>1511</v>
      </c>
      <c r="G14" s="403">
        <v>693.03653871608208</v>
      </c>
      <c r="H14" s="402">
        <v>197622</v>
      </c>
      <c r="I14" s="403">
        <v>1067.3684552327161</v>
      </c>
      <c r="J14" s="425"/>
    </row>
    <row r="15" spans="1:217" s="400" customFormat="1" ht="18" customHeight="1">
      <c r="B15" s="395">
        <v>21</v>
      </c>
      <c r="C15" s="401" t="s">
        <v>57</v>
      </c>
      <c r="D15" s="402">
        <v>4366</v>
      </c>
      <c r="E15" s="403">
        <v>476.43162162162167</v>
      </c>
      <c r="F15" s="402">
        <v>807</v>
      </c>
      <c r="G15" s="403">
        <v>725.03831474597268</v>
      </c>
      <c r="H15" s="402">
        <v>103348</v>
      </c>
      <c r="I15" s="403">
        <v>1133.990181716144</v>
      </c>
      <c r="J15" s="425"/>
    </row>
    <row r="16" spans="1:217" s="400" customFormat="1" ht="18" customHeight="1">
      <c r="B16" s="395">
        <v>23</v>
      </c>
      <c r="C16" s="401" t="s">
        <v>58</v>
      </c>
      <c r="D16" s="402">
        <v>5499</v>
      </c>
      <c r="E16" s="403">
        <v>461.03635933806146</v>
      </c>
      <c r="F16" s="402">
        <v>828</v>
      </c>
      <c r="G16" s="403">
        <v>641.35264492753618</v>
      </c>
      <c r="H16" s="402">
        <v>147689</v>
      </c>
      <c r="I16" s="403">
        <v>1035.6998613302276</v>
      </c>
      <c r="J16" s="425"/>
    </row>
    <row r="17" spans="1:217" s="400" customFormat="1" ht="18" customHeight="1">
      <c r="B17" s="395">
        <v>29</v>
      </c>
      <c r="C17" s="401" t="s">
        <v>59</v>
      </c>
      <c r="D17" s="402">
        <v>12908</v>
      </c>
      <c r="E17" s="403">
        <v>459.47466842268364</v>
      </c>
      <c r="F17" s="402">
        <v>1668</v>
      </c>
      <c r="G17" s="403">
        <v>700.04702637889704</v>
      </c>
      <c r="H17" s="402">
        <v>286791</v>
      </c>
      <c r="I17" s="403">
        <v>1137.7527474014178</v>
      </c>
      <c r="J17" s="425"/>
    </row>
    <row r="18" spans="1:217" s="400" customFormat="1" ht="18" customHeight="1">
      <c r="B18" s="395">
        <v>41</v>
      </c>
      <c r="C18" s="401" t="s">
        <v>60</v>
      </c>
      <c r="D18" s="402">
        <v>16170</v>
      </c>
      <c r="E18" s="403">
        <v>491.53557761286328</v>
      </c>
      <c r="F18" s="402">
        <v>2823</v>
      </c>
      <c r="G18" s="403">
        <v>708.76705986539139</v>
      </c>
      <c r="H18" s="402">
        <v>398501</v>
      </c>
      <c r="I18" s="403">
        <v>1155.9535018481761</v>
      </c>
      <c r="J18" s="425"/>
    </row>
    <row r="19" spans="1:217" s="400" customFormat="1" ht="18" hidden="1" customHeight="1">
      <c r="B19" s="395"/>
      <c r="C19" s="401"/>
      <c r="D19" s="402"/>
      <c r="E19" s="403"/>
      <c r="F19" s="402"/>
      <c r="G19" s="403"/>
      <c r="H19" s="402"/>
      <c r="I19" s="403"/>
      <c r="J19" s="425"/>
    </row>
    <row r="20" spans="1:217" s="399" customFormat="1" ht="18" customHeight="1">
      <c r="A20" s="394"/>
      <c r="B20" s="395"/>
      <c r="C20" s="396" t="s">
        <v>61</v>
      </c>
      <c r="D20" s="454">
        <v>9478</v>
      </c>
      <c r="E20" s="455">
        <v>515.51429309981006</v>
      </c>
      <c r="F20" s="456">
        <v>835</v>
      </c>
      <c r="G20" s="457">
        <v>781.8492814371258</v>
      </c>
      <c r="H20" s="458">
        <v>311600</v>
      </c>
      <c r="I20" s="459">
        <v>1326.0831637034662</v>
      </c>
      <c r="J20" s="425"/>
      <c r="K20" s="400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</row>
    <row r="21" spans="1:217" s="400" customFormat="1" ht="18" customHeight="1">
      <c r="B21" s="395">
        <v>22</v>
      </c>
      <c r="C21" s="401" t="s">
        <v>62</v>
      </c>
      <c r="D21" s="402">
        <v>1654</v>
      </c>
      <c r="E21" s="403">
        <v>492.62425030229741</v>
      </c>
      <c r="F21" s="402">
        <v>87</v>
      </c>
      <c r="G21" s="403">
        <v>716.58793103448272</v>
      </c>
      <c r="H21" s="402">
        <v>54423</v>
      </c>
      <c r="I21" s="403">
        <v>1203.3890351505802</v>
      </c>
      <c r="J21" s="425"/>
    </row>
    <row r="22" spans="1:217" s="400" customFormat="1" ht="18" customHeight="1">
      <c r="B22" s="395">
        <v>40</v>
      </c>
      <c r="C22" s="401" t="s">
        <v>63</v>
      </c>
      <c r="D22" s="402">
        <v>1031</v>
      </c>
      <c r="E22" s="403">
        <v>498.70603297769151</v>
      </c>
      <c r="F22" s="402">
        <v>102</v>
      </c>
      <c r="G22" s="403">
        <v>753.50029411764706</v>
      </c>
      <c r="H22" s="402">
        <v>35980</v>
      </c>
      <c r="I22" s="403">
        <v>1213.856306003335</v>
      </c>
      <c r="J22" s="425"/>
    </row>
    <row r="23" spans="1:217" s="400" customFormat="1" ht="18" customHeight="1">
      <c r="B23" s="395">
        <v>50</v>
      </c>
      <c r="C23" s="401" t="s">
        <v>64</v>
      </c>
      <c r="D23" s="402">
        <v>6793</v>
      </c>
      <c r="E23" s="403">
        <v>523.6387516561166</v>
      </c>
      <c r="F23" s="402">
        <v>646</v>
      </c>
      <c r="G23" s="403">
        <v>795.11450464396285</v>
      </c>
      <c r="H23" s="402">
        <v>221197</v>
      </c>
      <c r="I23" s="403">
        <v>1374.5255245776391</v>
      </c>
      <c r="J23" s="425"/>
    </row>
    <row r="24" spans="1:217" s="400" customFormat="1" ht="18" hidden="1" customHeight="1">
      <c r="B24" s="395"/>
      <c r="C24" s="401"/>
      <c r="D24" s="402"/>
      <c r="E24" s="403"/>
      <c r="F24" s="402"/>
      <c r="G24" s="403"/>
      <c r="H24" s="402"/>
      <c r="I24" s="403"/>
      <c r="J24" s="425"/>
    </row>
    <row r="25" spans="1:217" s="399" customFormat="1" ht="18" customHeight="1">
      <c r="A25" s="394"/>
      <c r="B25" s="395">
        <v>33</v>
      </c>
      <c r="C25" s="396" t="s">
        <v>65</v>
      </c>
      <c r="D25" s="454">
        <v>8748</v>
      </c>
      <c r="E25" s="455">
        <v>608.82932898948343</v>
      </c>
      <c r="F25" s="456">
        <v>1985</v>
      </c>
      <c r="G25" s="457">
        <v>995.76567758186388</v>
      </c>
      <c r="H25" s="458">
        <v>299993</v>
      </c>
      <c r="I25" s="459">
        <v>1463.7966060208073</v>
      </c>
      <c r="J25" s="425"/>
      <c r="K25" s="400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</row>
    <row r="26" spans="1:217" s="399" customFormat="1" ht="18" hidden="1" customHeight="1">
      <c r="A26" s="394"/>
      <c r="B26" s="395"/>
      <c r="C26" s="396"/>
      <c r="D26" s="454"/>
      <c r="E26" s="455"/>
      <c r="F26" s="456"/>
      <c r="G26" s="457"/>
      <c r="H26" s="458"/>
      <c r="I26" s="459"/>
      <c r="J26" s="425"/>
      <c r="K26" s="400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</row>
    <row r="27" spans="1:217" s="399" customFormat="1" ht="18" customHeight="1">
      <c r="A27" s="394"/>
      <c r="B27" s="395">
        <v>7</v>
      </c>
      <c r="C27" s="396" t="s">
        <v>205</v>
      </c>
      <c r="D27" s="454">
        <v>5996</v>
      </c>
      <c r="E27" s="455">
        <v>433.92323048699126</v>
      </c>
      <c r="F27" s="456">
        <v>115</v>
      </c>
      <c r="G27" s="457">
        <v>719.93930434782612</v>
      </c>
      <c r="H27" s="458">
        <v>207383</v>
      </c>
      <c r="I27" s="459">
        <v>1167.3465328402035</v>
      </c>
      <c r="J27" s="425"/>
      <c r="K27" s="400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</row>
    <row r="28" spans="1:217" s="399" customFormat="1" ht="18" hidden="1" customHeight="1">
      <c r="A28" s="394"/>
      <c r="B28" s="395"/>
      <c r="C28" s="396"/>
      <c r="D28" s="454"/>
      <c r="E28" s="455"/>
      <c r="F28" s="456"/>
      <c r="G28" s="457"/>
      <c r="H28" s="458"/>
      <c r="I28" s="459"/>
      <c r="J28" s="425"/>
      <c r="K28" s="400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</row>
    <row r="29" spans="1:217" s="399" customFormat="1" ht="18" customHeight="1">
      <c r="A29" s="394"/>
      <c r="B29" s="395"/>
      <c r="C29" s="396" t="s">
        <v>66</v>
      </c>
      <c r="D29" s="454">
        <v>16446</v>
      </c>
      <c r="E29" s="455">
        <v>473.22082877295406</v>
      </c>
      <c r="F29" s="456">
        <v>2565</v>
      </c>
      <c r="G29" s="457">
        <v>717.28116959064334</v>
      </c>
      <c r="H29" s="458">
        <v>360250</v>
      </c>
      <c r="I29" s="459">
        <v>1138.5160335045105</v>
      </c>
      <c r="J29" s="425"/>
      <c r="K29" s="426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</row>
    <row r="30" spans="1:217" s="400" customFormat="1" ht="18" customHeight="1">
      <c r="B30" s="395">
        <v>35</v>
      </c>
      <c r="C30" s="401" t="s">
        <v>67</v>
      </c>
      <c r="D30" s="402">
        <v>9146</v>
      </c>
      <c r="E30" s="403">
        <v>479.71404548436476</v>
      </c>
      <c r="F30" s="402">
        <v>1715</v>
      </c>
      <c r="G30" s="403">
        <v>706.48020408163268</v>
      </c>
      <c r="H30" s="402">
        <v>189409</v>
      </c>
      <c r="I30" s="403">
        <v>1157.8208238256896</v>
      </c>
      <c r="J30" s="425"/>
    </row>
    <row r="31" spans="1:217" s="400" customFormat="1" ht="18" customHeight="1">
      <c r="B31" s="395">
        <v>38</v>
      </c>
      <c r="C31" s="401" t="s">
        <v>68</v>
      </c>
      <c r="D31" s="402">
        <v>7300</v>
      </c>
      <c r="E31" s="403">
        <v>465.08562876712324</v>
      </c>
      <c r="F31" s="402">
        <v>850</v>
      </c>
      <c r="G31" s="403">
        <v>739.07370588235301</v>
      </c>
      <c r="H31" s="402">
        <v>170841</v>
      </c>
      <c r="I31" s="403">
        <v>1117.1130855590864</v>
      </c>
      <c r="J31" s="425"/>
    </row>
    <row r="32" spans="1:217" s="400" customFormat="1" ht="18" hidden="1" customHeight="1">
      <c r="B32" s="395"/>
      <c r="C32" s="401"/>
      <c r="D32" s="402"/>
      <c r="E32" s="403"/>
      <c r="F32" s="402"/>
      <c r="G32" s="403"/>
      <c r="H32" s="402"/>
      <c r="I32" s="403"/>
      <c r="J32" s="425"/>
    </row>
    <row r="33" spans="1:217" s="399" customFormat="1" ht="18" customHeight="1">
      <c r="A33" s="394"/>
      <c r="B33" s="395">
        <v>39</v>
      </c>
      <c r="C33" s="396" t="s">
        <v>69</v>
      </c>
      <c r="D33" s="454">
        <v>4543</v>
      </c>
      <c r="E33" s="455">
        <v>552.39595641646486</v>
      </c>
      <c r="F33" s="456">
        <v>1363</v>
      </c>
      <c r="G33" s="457">
        <v>820.27178283198828</v>
      </c>
      <c r="H33" s="458">
        <v>145761</v>
      </c>
      <c r="I33" s="459">
        <v>1323.3944685478293</v>
      </c>
      <c r="J33" s="425"/>
      <c r="K33" s="400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94"/>
      <c r="GF33" s="394"/>
      <c r="GG33" s="394"/>
      <c r="GH33" s="394"/>
      <c r="GI33" s="394"/>
      <c r="GJ33" s="394"/>
      <c r="GK33" s="394"/>
      <c r="GL33" s="394"/>
      <c r="GM33" s="394"/>
      <c r="GN33" s="394"/>
      <c r="GO33" s="394"/>
      <c r="GP33" s="394"/>
      <c r="GQ33" s="394"/>
      <c r="GR33" s="394"/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4"/>
      <c r="HF33" s="394"/>
      <c r="HG33" s="394"/>
      <c r="HH33" s="394"/>
      <c r="HI33" s="394"/>
    </row>
    <row r="34" spans="1:217" s="399" customFormat="1" ht="18" hidden="1" customHeight="1">
      <c r="A34" s="394"/>
      <c r="B34" s="395"/>
      <c r="C34" s="396"/>
      <c r="D34" s="454"/>
      <c r="E34" s="455"/>
      <c r="F34" s="456"/>
      <c r="G34" s="457"/>
      <c r="H34" s="458"/>
      <c r="I34" s="459"/>
      <c r="J34" s="425"/>
      <c r="K34" s="400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</row>
    <row r="35" spans="1:217" s="399" customFormat="1" ht="18" customHeight="1">
      <c r="A35" s="394"/>
      <c r="B35" s="395"/>
      <c r="C35" s="396" t="s">
        <v>70</v>
      </c>
      <c r="D35" s="454">
        <v>19104</v>
      </c>
      <c r="E35" s="455">
        <v>541.07703255862646</v>
      </c>
      <c r="F35" s="456">
        <v>3921</v>
      </c>
      <c r="G35" s="457">
        <v>756.56549604692691</v>
      </c>
      <c r="H35" s="458">
        <v>624073</v>
      </c>
      <c r="I35" s="459">
        <v>1251.3103102842138</v>
      </c>
      <c r="J35" s="425"/>
      <c r="K35" s="400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</row>
    <row r="36" spans="1:217" s="400" customFormat="1" ht="18" customHeight="1">
      <c r="B36" s="395">
        <v>5</v>
      </c>
      <c r="C36" s="401" t="s">
        <v>71</v>
      </c>
      <c r="D36" s="402">
        <v>1271</v>
      </c>
      <c r="E36" s="403">
        <v>536.46895357985841</v>
      </c>
      <c r="F36" s="402">
        <v>236</v>
      </c>
      <c r="G36" s="403">
        <v>686.20305084745758</v>
      </c>
      <c r="H36" s="402">
        <v>39369</v>
      </c>
      <c r="I36" s="403">
        <v>1099.7889006578791</v>
      </c>
      <c r="J36" s="425"/>
    </row>
    <row r="37" spans="1:217" s="400" customFormat="1" ht="18" customHeight="1">
      <c r="B37" s="395">
        <v>9</v>
      </c>
      <c r="C37" s="401" t="s">
        <v>72</v>
      </c>
      <c r="D37" s="402">
        <v>2872</v>
      </c>
      <c r="E37" s="403">
        <v>533.50114206128126</v>
      </c>
      <c r="F37" s="402">
        <v>324</v>
      </c>
      <c r="G37" s="403">
        <v>784.13626543209887</v>
      </c>
      <c r="H37" s="402">
        <v>93008</v>
      </c>
      <c r="I37" s="403">
        <v>1345.2245082143468</v>
      </c>
      <c r="J37" s="425"/>
    </row>
    <row r="38" spans="1:217" s="400" customFormat="1" ht="18" customHeight="1">
      <c r="B38" s="395">
        <v>24</v>
      </c>
      <c r="C38" s="401" t="s">
        <v>73</v>
      </c>
      <c r="D38" s="402">
        <v>4081</v>
      </c>
      <c r="E38" s="403">
        <v>551.31678020093113</v>
      </c>
      <c r="F38" s="402">
        <v>1087</v>
      </c>
      <c r="G38" s="403">
        <v>833.70413983440653</v>
      </c>
      <c r="H38" s="402">
        <v>139928</v>
      </c>
      <c r="I38" s="403">
        <v>1248.193074080956</v>
      </c>
      <c r="J38" s="420"/>
    </row>
    <row r="39" spans="1:217" s="400" customFormat="1" ht="18" customHeight="1">
      <c r="B39" s="395">
        <v>34</v>
      </c>
      <c r="C39" s="401" t="s">
        <v>74</v>
      </c>
      <c r="D39" s="402">
        <v>1355</v>
      </c>
      <c r="E39" s="403">
        <v>565.08872324723245</v>
      </c>
      <c r="F39" s="402">
        <v>301</v>
      </c>
      <c r="G39" s="403">
        <v>778.01976744186049</v>
      </c>
      <c r="H39" s="402">
        <v>43568</v>
      </c>
      <c r="I39" s="403">
        <v>1282.4002405435187</v>
      </c>
      <c r="J39" s="420"/>
    </row>
    <row r="40" spans="1:217" s="400" customFormat="1" ht="18" customHeight="1">
      <c r="B40" s="395">
        <v>37</v>
      </c>
      <c r="C40" s="401" t="s">
        <v>75</v>
      </c>
      <c r="D40" s="402">
        <v>2560</v>
      </c>
      <c r="E40" s="403">
        <v>548.69017578124999</v>
      </c>
      <c r="F40" s="402">
        <v>648</v>
      </c>
      <c r="G40" s="403">
        <v>705.67626543209872</v>
      </c>
      <c r="H40" s="402">
        <v>81846</v>
      </c>
      <c r="I40" s="403">
        <v>1165.4305550668328</v>
      </c>
      <c r="J40" s="420"/>
    </row>
    <row r="41" spans="1:217" s="400" customFormat="1" ht="18" customHeight="1">
      <c r="B41" s="395">
        <v>40</v>
      </c>
      <c r="C41" s="401" t="s">
        <v>76</v>
      </c>
      <c r="D41" s="402">
        <v>1108</v>
      </c>
      <c r="E41" s="403">
        <v>506.53857400722023</v>
      </c>
      <c r="F41" s="402">
        <v>140</v>
      </c>
      <c r="G41" s="403">
        <v>708.79521428571422</v>
      </c>
      <c r="H41" s="402">
        <v>35068</v>
      </c>
      <c r="I41" s="403">
        <v>1194.6098260522413</v>
      </c>
      <c r="J41" s="420"/>
    </row>
    <row r="42" spans="1:217" s="400" customFormat="1" ht="18" customHeight="1">
      <c r="B42" s="395">
        <v>42</v>
      </c>
      <c r="C42" s="401" t="s">
        <v>77</v>
      </c>
      <c r="D42" s="402">
        <v>695</v>
      </c>
      <c r="E42" s="403">
        <v>537.70433093525185</v>
      </c>
      <c r="F42" s="402">
        <v>78</v>
      </c>
      <c r="G42" s="403">
        <v>726.66858974358979</v>
      </c>
      <c r="H42" s="402">
        <v>22723</v>
      </c>
      <c r="I42" s="403">
        <v>1202.7261968049997</v>
      </c>
      <c r="J42" s="420"/>
    </row>
    <row r="43" spans="1:217" s="400" customFormat="1" ht="18" customHeight="1">
      <c r="B43" s="395">
        <v>47</v>
      </c>
      <c r="C43" s="401" t="s">
        <v>78</v>
      </c>
      <c r="D43" s="402">
        <v>3586</v>
      </c>
      <c r="E43" s="403">
        <v>542.25493028443941</v>
      </c>
      <c r="F43" s="402">
        <v>684</v>
      </c>
      <c r="G43" s="403">
        <v>769.77884502923973</v>
      </c>
      <c r="H43" s="402">
        <v>120900</v>
      </c>
      <c r="I43" s="403">
        <v>1376.9432004135656</v>
      </c>
      <c r="J43" s="420"/>
    </row>
    <row r="44" spans="1:217" s="400" customFormat="1" ht="18" customHeight="1">
      <c r="B44" s="395">
        <v>49</v>
      </c>
      <c r="C44" s="401" t="s">
        <v>79</v>
      </c>
      <c r="D44" s="402">
        <v>1576</v>
      </c>
      <c r="E44" s="403">
        <v>522.1618210659899</v>
      </c>
      <c r="F44" s="402">
        <v>423</v>
      </c>
      <c r="G44" s="403">
        <v>639.12638297872343</v>
      </c>
      <c r="H44" s="402">
        <v>47663</v>
      </c>
      <c r="I44" s="403">
        <v>1067.6119409185326</v>
      </c>
      <c r="J44" s="420"/>
    </row>
    <row r="45" spans="1:217" s="400" customFormat="1" ht="18" hidden="1" customHeight="1">
      <c r="B45" s="395"/>
      <c r="C45" s="401"/>
      <c r="D45" s="402"/>
      <c r="E45" s="403"/>
      <c r="F45" s="402"/>
      <c r="G45" s="403"/>
      <c r="H45" s="402"/>
      <c r="I45" s="403"/>
      <c r="J45" s="420"/>
    </row>
    <row r="46" spans="1:217" s="399" customFormat="1" ht="18" customHeight="1">
      <c r="A46" s="394"/>
      <c r="B46" s="395"/>
      <c r="C46" s="396" t="s">
        <v>80</v>
      </c>
      <c r="D46" s="454">
        <v>14738</v>
      </c>
      <c r="E46" s="455">
        <v>499.19825485140461</v>
      </c>
      <c r="F46" s="456">
        <v>2637</v>
      </c>
      <c r="G46" s="457">
        <v>671.26465680697765</v>
      </c>
      <c r="H46" s="458">
        <v>390980</v>
      </c>
      <c r="I46" s="459">
        <v>1163.7360389533992</v>
      </c>
      <c r="J46" s="420"/>
      <c r="K46" s="400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</row>
    <row r="47" spans="1:217" s="400" customFormat="1" ht="18" customHeight="1">
      <c r="B47" s="395">
        <v>2</v>
      </c>
      <c r="C47" s="401" t="s">
        <v>81</v>
      </c>
      <c r="D47" s="402">
        <v>2926</v>
      </c>
      <c r="E47" s="403">
        <v>500.5975598086124</v>
      </c>
      <c r="F47" s="402">
        <v>751</v>
      </c>
      <c r="G47" s="403">
        <v>636.6611318242343</v>
      </c>
      <c r="H47" s="402">
        <v>74649</v>
      </c>
      <c r="I47" s="403">
        <v>1128.1862826025799</v>
      </c>
      <c r="J47" s="420"/>
    </row>
    <row r="48" spans="1:217" s="400" customFormat="1" ht="18" customHeight="1">
      <c r="B48" s="395">
        <v>13</v>
      </c>
      <c r="C48" s="401" t="s">
        <v>82</v>
      </c>
      <c r="D48" s="402">
        <v>4021</v>
      </c>
      <c r="E48" s="403">
        <v>527.00998010445164</v>
      </c>
      <c r="F48" s="402">
        <v>877</v>
      </c>
      <c r="G48" s="403">
        <v>709.04752565564434</v>
      </c>
      <c r="H48" s="402">
        <v>102310</v>
      </c>
      <c r="I48" s="403">
        <v>1168.6833148274852</v>
      </c>
      <c r="J48" s="420"/>
    </row>
    <row r="49" spans="1:217" s="400" customFormat="1" ht="18" customHeight="1">
      <c r="B49" s="395">
        <v>16</v>
      </c>
      <c r="C49" s="401" t="s">
        <v>83</v>
      </c>
      <c r="D49" s="402">
        <v>1622</v>
      </c>
      <c r="E49" s="403">
        <v>514.28211467324286</v>
      </c>
      <c r="F49" s="402">
        <v>327</v>
      </c>
      <c r="G49" s="403">
        <v>644.79449541284396</v>
      </c>
      <c r="H49" s="402">
        <v>45242</v>
      </c>
      <c r="I49" s="403">
        <v>1069.5170911984437</v>
      </c>
      <c r="J49" s="420"/>
    </row>
    <row r="50" spans="1:217" s="400" customFormat="1" ht="18" customHeight="1">
      <c r="B50" s="395">
        <v>19</v>
      </c>
      <c r="C50" s="401" t="s">
        <v>84</v>
      </c>
      <c r="D50" s="402">
        <v>1574</v>
      </c>
      <c r="E50" s="403">
        <v>495.81661372299874</v>
      </c>
      <c r="F50" s="402">
        <v>118</v>
      </c>
      <c r="G50" s="403">
        <v>743.69254237288135</v>
      </c>
      <c r="H50" s="402">
        <v>45040</v>
      </c>
      <c r="I50" s="403">
        <v>1327.1598421403196</v>
      </c>
      <c r="J50" s="420"/>
    </row>
    <row r="51" spans="1:217" s="400" customFormat="1" ht="18" customHeight="1">
      <c r="B51" s="395">
        <v>45</v>
      </c>
      <c r="C51" s="401" t="s">
        <v>85</v>
      </c>
      <c r="D51" s="402">
        <v>4595</v>
      </c>
      <c r="E51" s="403">
        <v>469.80355821545157</v>
      </c>
      <c r="F51" s="402">
        <v>564</v>
      </c>
      <c r="G51" s="403">
        <v>658.78402482269507</v>
      </c>
      <c r="H51" s="402">
        <v>123739</v>
      </c>
      <c r="I51" s="403">
        <v>1156.0557078204929</v>
      </c>
      <c r="J51" s="420"/>
    </row>
    <row r="52" spans="1:217" s="400" customFormat="1" ht="18" hidden="1" customHeight="1">
      <c r="B52" s="395"/>
      <c r="C52" s="401"/>
      <c r="D52" s="402"/>
      <c r="E52" s="403"/>
      <c r="F52" s="402"/>
      <c r="G52" s="403"/>
      <c r="H52" s="402"/>
      <c r="I52" s="403"/>
      <c r="J52" s="420"/>
    </row>
    <row r="53" spans="1:217" s="399" customFormat="1" ht="18" customHeight="1">
      <c r="A53" s="394"/>
      <c r="B53" s="395"/>
      <c r="C53" s="396" t="s">
        <v>86</v>
      </c>
      <c r="D53" s="454">
        <v>50710</v>
      </c>
      <c r="E53" s="455">
        <v>494.78398422401909</v>
      </c>
      <c r="F53" s="456">
        <v>1373</v>
      </c>
      <c r="G53" s="457">
        <v>818.33232337946083</v>
      </c>
      <c r="H53" s="458">
        <v>1780513</v>
      </c>
      <c r="I53" s="459">
        <v>1302.6478407458974</v>
      </c>
      <c r="J53" s="420"/>
      <c r="K53" s="400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4"/>
      <c r="EG53" s="394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4"/>
      <c r="EW53" s="394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394"/>
      <c r="FL53" s="394"/>
      <c r="FM53" s="394"/>
      <c r="FN53" s="394"/>
      <c r="FO53" s="394"/>
      <c r="FP53" s="394"/>
      <c r="FQ53" s="394"/>
      <c r="FR53" s="394"/>
      <c r="FS53" s="394"/>
      <c r="FT53" s="394"/>
      <c r="FU53" s="394"/>
      <c r="FV53" s="394"/>
      <c r="FW53" s="394"/>
      <c r="FX53" s="394"/>
      <c r="FY53" s="394"/>
      <c r="FZ53" s="394"/>
      <c r="GA53" s="394"/>
      <c r="GB53" s="394"/>
      <c r="GC53" s="394"/>
      <c r="GD53" s="394"/>
      <c r="GE53" s="394"/>
      <c r="GF53" s="394"/>
      <c r="GG53" s="394"/>
      <c r="GH53" s="394"/>
      <c r="GI53" s="394"/>
      <c r="GJ53" s="394"/>
      <c r="GK53" s="394"/>
      <c r="GL53" s="394"/>
      <c r="GM53" s="394"/>
      <c r="GN53" s="394"/>
      <c r="GO53" s="394"/>
      <c r="GP53" s="394"/>
      <c r="GQ53" s="394"/>
      <c r="GR53" s="394"/>
      <c r="GS53" s="394"/>
      <c r="GT53" s="394"/>
      <c r="GU53" s="394"/>
      <c r="GV53" s="394"/>
      <c r="GW53" s="394"/>
      <c r="GX53" s="394"/>
      <c r="GY53" s="394"/>
      <c r="GZ53" s="394"/>
      <c r="HA53" s="394"/>
      <c r="HB53" s="394"/>
      <c r="HC53" s="394"/>
      <c r="HD53" s="394"/>
      <c r="HE53" s="394"/>
      <c r="HF53" s="394"/>
      <c r="HG53" s="394"/>
      <c r="HH53" s="394"/>
      <c r="HI53" s="394"/>
    </row>
    <row r="54" spans="1:217" s="400" customFormat="1" ht="18" customHeight="1">
      <c r="B54" s="395">
        <v>8</v>
      </c>
      <c r="C54" s="401" t="s">
        <v>87</v>
      </c>
      <c r="D54" s="402">
        <v>37320</v>
      </c>
      <c r="E54" s="403">
        <v>512.93594480171487</v>
      </c>
      <c r="F54" s="402">
        <v>1070</v>
      </c>
      <c r="G54" s="403">
        <v>835.76964485981307</v>
      </c>
      <c r="H54" s="402">
        <v>1331971</v>
      </c>
      <c r="I54" s="403">
        <v>1342.7092801645081</v>
      </c>
      <c r="J54" s="420"/>
    </row>
    <row r="55" spans="1:217" s="400" customFormat="1" ht="18" customHeight="1">
      <c r="B55" s="395">
        <v>17</v>
      </c>
      <c r="C55" s="401" t="s">
        <v>209</v>
      </c>
      <c r="D55" s="402">
        <v>4657</v>
      </c>
      <c r="E55" s="403">
        <v>424.37052823706244</v>
      </c>
      <c r="F55" s="402">
        <v>58</v>
      </c>
      <c r="G55" s="403">
        <v>836.34655172413795</v>
      </c>
      <c r="H55" s="402">
        <v>166683</v>
      </c>
      <c r="I55" s="403">
        <v>1173.6647277166835</v>
      </c>
      <c r="J55" s="420"/>
    </row>
    <row r="56" spans="1:217" s="400" customFormat="1" ht="18" customHeight="1">
      <c r="B56" s="395">
        <v>25</v>
      </c>
      <c r="C56" s="401" t="s">
        <v>206</v>
      </c>
      <c r="D56" s="402">
        <v>3225</v>
      </c>
      <c r="E56" s="403">
        <v>448.52412093023247</v>
      </c>
      <c r="F56" s="402">
        <v>62</v>
      </c>
      <c r="G56" s="403">
        <v>784.54774193548383</v>
      </c>
      <c r="H56" s="402">
        <v>102249</v>
      </c>
      <c r="I56" s="403">
        <v>1125.5564062240214</v>
      </c>
      <c r="J56" s="420"/>
    </row>
    <row r="57" spans="1:217" s="400" customFormat="1" ht="18" customHeight="1">
      <c r="B57" s="395">
        <v>43</v>
      </c>
      <c r="C57" s="401" t="s">
        <v>88</v>
      </c>
      <c r="D57" s="402">
        <v>5508</v>
      </c>
      <c r="E57" s="403">
        <v>458.41367828612925</v>
      </c>
      <c r="F57" s="402">
        <v>183</v>
      </c>
      <c r="G57" s="403">
        <v>722.11311475409843</v>
      </c>
      <c r="H57" s="402">
        <v>179610</v>
      </c>
      <c r="I57" s="403">
        <v>1226.0710287289121</v>
      </c>
      <c r="J57" s="420"/>
    </row>
    <row r="58" spans="1:217" s="400" customFormat="1" ht="18" hidden="1" customHeight="1">
      <c r="B58" s="395"/>
      <c r="C58" s="401"/>
      <c r="D58" s="402"/>
      <c r="E58" s="403"/>
      <c r="F58" s="402"/>
      <c r="G58" s="403"/>
      <c r="H58" s="402"/>
      <c r="I58" s="403"/>
      <c r="J58" s="420"/>
    </row>
    <row r="59" spans="1:217" s="399" customFormat="1" ht="18" customHeight="1">
      <c r="A59" s="394"/>
      <c r="B59" s="395"/>
      <c r="C59" s="396" t="s">
        <v>89</v>
      </c>
      <c r="D59" s="454">
        <v>37701</v>
      </c>
      <c r="E59" s="455">
        <v>470.57443622185076</v>
      </c>
      <c r="F59" s="456">
        <v>2621</v>
      </c>
      <c r="G59" s="457">
        <v>726.46307516215188</v>
      </c>
      <c r="H59" s="458">
        <v>1041112</v>
      </c>
      <c r="I59" s="459">
        <v>1155.1637512390603</v>
      </c>
      <c r="J59" s="420"/>
      <c r="K59" s="400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4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4"/>
      <c r="FY59" s="394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4"/>
      <c r="GM59" s="394"/>
      <c r="GN59" s="394"/>
      <c r="GO59" s="394"/>
      <c r="GP59" s="394"/>
      <c r="GQ59" s="394"/>
      <c r="GR59" s="394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4"/>
      <c r="HE59" s="394"/>
      <c r="HF59" s="394"/>
      <c r="HG59" s="394"/>
      <c r="HH59" s="394"/>
      <c r="HI59" s="394"/>
    </row>
    <row r="60" spans="1:217" s="400" customFormat="1" ht="18" customHeight="1">
      <c r="B60" s="395">
        <v>3</v>
      </c>
      <c r="C60" s="401" t="s">
        <v>210</v>
      </c>
      <c r="D60" s="402">
        <v>12434</v>
      </c>
      <c r="E60" s="403">
        <v>442.27089914749877</v>
      </c>
      <c r="F60" s="402">
        <v>1241</v>
      </c>
      <c r="G60" s="403">
        <v>710.63999999999987</v>
      </c>
      <c r="H60" s="402">
        <v>339721</v>
      </c>
      <c r="I60" s="403">
        <v>1083.788896653431</v>
      </c>
      <c r="J60" s="420"/>
    </row>
    <row r="61" spans="1:217" s="400" customFormat="1" ht="18" customHeight="1">
      <c r="B61" s="395">
        <v>12</v>
      </c>
      <c r="C61" s="401" t="s">
        <v>208</v>
      </c>
      <c r="D61" s="402">
        <v>4572</v>
      </c>
      <c r="E61" s="403">
        <v>461.08131452318452</v>
      </c>
      <c r="F61" s="402">
        <v>249</v>
      </c>
      <c r="G61" s="403">
        <v>677.34397590361448</v>
      </c>
      <c r="H61" s="402">
        <v>137815</v>
      </c>
      <c r="I61" s="403">
        <v>1126.2919858505968</v>
      </c>
      <c r="J61" s="420"/>
    </row>
    <row r="62" spans="1:217" s="400" customFormat="1" ht="18" customHeight="1">
      <c r="B62" s="395">
        <v>46</v>
      </c>
      <c r="C62" s="401" t="s">
        <v>90</v>
      </c>
      <c r="D62" s="402">
        <v>20695</v>
      </c>
      <c r="E62" s="403">
        <v>489.67705677699922</v>
      </c>
      <c r="F62" s="402">
        <v>1131</v>
      </c>
      <c r="G62" s="403">
        <v>754.63910698496909</v>
      </c>
      <c r="H62" s="402">
        <v>563576</v>
      </c>
      <c r="I62" s="403">
        <v>1205.2483881322137</v>
      </c>
      <c r="J62" s="420"/>
    </row>
    <row r="63" spans="1:217" s="400" customFormat="1" ht="18" hidden="1" customHeight="1">
      <c r="B63" s="395"/>
      <c r="C63" s="401"/>
      <c r="D63" s="402"/>
      <c r="E63" s="403"/>
      <c r="F63" s="402"/>
      <c r="G63" s="403"/>
      <c r="H63" s="402"/>
      <c r="I63" s="403"/>
      <c r="J63" s="420"/>
    </row>
    <row r="64" spans="1:217" s="399" customFormat="1" ht="18" customHeight="1">
      <c r="A64" s="394"/>
      <c r="B64" s="395"/>
      <c r="C64" s="396" t="s">
        <v>91</v>
      </c>
      <c r="D64" s="454">
        <v>9317</v>
      </c>
      <c r="E64" s="455">
        <v>494.43857464849214</v>
      </c>
      <c r="F64" s="456">
        <v>2110</v>
      </c>
      <c r="G64" s="457">
        <v>654.06441706161138</v>
      </c>
      <c r="H64" s="458">
        <v>238092</v>
      </c>
      <c r="I64" s="459">
        <v>1051.7559134284229</v>
      </c>
      <c r="J64" s="420"/>
      <c r="K64" s="400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4"/>
      <c r="EW64" s="394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394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4"/>
      <c r="FY64" s="394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4"/>
      <c r="GM64" s="394"/>
      <c r="GN64" s="394"/>
      <c r="GO64" s="394"/>
      <c r="GP64" s="394"/>
      <c r="GQ64" s="394"/>
      <c r="GR64" s="394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4"/>
      <c r="HE64" s="394"/>
      <c r="HF64" s="394"/>
      <c r="HG64" s="394"/>
      <c r="HH64" s="394"/>
      <c r="HI64" s="394"/>
    </row>
    <row r="65" spans="1:217" s="400" customFormat="1" ht="18" customHeight="1">
      <c r="B65" s="395">
        <v>6</v>
      </c>
      <c r="C65" s="401" t="s">
        <v>92</v>
      </c>
      <c r="D65" s="402">
        <v>6022</v>
      </c>
      <c r="E65" s="403">
        <v>492.43903354367325</v>
      </c>
      <c r="F65" s="402">
        <v>1477</v>
      </c>
      <c r="G65" s="403">
        <v>650.60394041976986</v>
      </c>
      <c r="H65" s="402">
        <v>139854</v>
      </c>
      <c r="I65" s="403">
        <v>1057.9928160081229</v>
      </c>
      <c r="J65" s="420"/>
    </row>
    <row r="66" spans="1:217" s="400" customFormat="1" ht="18" customHeight="1">
      <c r="B66" s="395">
        <v>10</v>
      </c>
      <c r="C66" s="401" t="s">
        <v>93</v>
      </c>
      <c r="D66" s="402">
        <v>3295</v>
      </c>
      <c r="E66" s="403">
        <v>498.09297116843703</v>
      </c>
      <c r="F66" s="402">
        <v>633</v>
      </c>
      <c r="G66" s="403">
        <v>662.13886255924172</v>
      </c>
      <c r="H66" s="402">
        <v>98238</v>
      </c>
      <c r="I66" s="403">
        <v>1042.8769076121262</v>
      </c>
      <c r="J66" s="420"/>
    </row>
    <row r="67" spans="1:217" s="400" customFormat="1" ht="18" hidden="1" customHeight="1">
      <c r="B67" s="395"/>
      <c r="C67" s="401"/>
      <c r="D67" s="402"/>
      <c r="E67" s="403"/>
      <c r="F67" s="402"/>
      <c r="G67" s="403"/>
      <c r="H67" s="402"/>
      <c r="I67" s="403"/>
      <c r="J67" s="420"/>
    </row>
    <row r="68" spans="1:217" s="399" customFormat="1" ht="18" customHeight="1">
      <c r="A68" s="394"/>
      <c r="B68" s="395"/>
      <c r="C68" s="396" t="s">
        <v>94</v>
      </c>
      <c r="D68" s="454">
        <v>23269</v>
      </c>
      <c r="E68" s="455">
        <v>496.86138123683889</v>
      </c>
      <c r="F68" s="456">
        <v>6864</v>
      </c>
      <c r="G68" s="457">
        <v>654.73871503496514</v>
      </c>
      <c r="H68" s="458">
        <v>775721</v>
      </c>
      <c r="I68" s="459">
        <v>1072.2391384402383</v>
      </c>
      <c r="J68" s="420"/>
      <c r="K68" s="400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394"/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394"/>
      <c r="FE68" s="394"/>
      <c r="FF68" s="394"/>
      <c r="FG68" s="394"/>
      <c r="FH68" s="394"/>
      <c r="FI68" s="394"/>
      <c r="FJ68" s="394"/>
      <c r="FK68" s="394"/>
      <c r="FL68" s="394"/>
      <c r="FM68" s="394"/>
      <c r="FN68" s="394"/>
      <c r="FO68" s="394"/>
      <c r="FP68" s="394"/>
      <c r="FQ68" s="394"/>
      <c r="FR68" s="394"/>
      <c r="FS68" s="394"/>
      <c r="FT68" s="394"/>
      <c r="FU68" s="394"/>
      <c r="FV68" s="394"/>
      <c r="FW68" s="394"/>
      <c r="FX68" s="394"/>
      <c r="FY68" s="394"/>
      <c r="FZ68" s="394"/>
      <c r="GA68" s="394"/>
      <c r="GB68" s="394"/>
      <c r="GC68" s="394"/>
      <c r="GD68" s="394"/>
      <c r="GE68" s="394"/>
      <c r="GF68" s="394"/>
      <c r="GG68" s="394"/>
      <c r="GH68" s="394"/>
      <c r="GI68" s="394"/>
      <c r="GJ68" s="394"/>
      <c r="GK68" s="394"/>
      <c r="GL68" s="394"/>
      <c r="GM68" s="394"/>
      <c r="GN68" s="394"/>
      <c r="GO68" s="394"/>
      <c r="GP68" s="394"/>
      <c r="GQ68" s="394"/>
      <c r="GR68" s="394"/>
      <c r="GS68" s="394"/>
      <c r="GT68" s="394"/>
      <c r="GU68" s="394"/>
      <c r="GV68" s="394"/>
      <c r="GW68" s="394"/>
      <c r="GX68" s="394"/>
      <c r="GY68" s="394"/>
      <c r="GZ68" s="394"/>
      <c r="HA68" s="394"/>
      <c r="HB68" s="394"/>
      <c r="HC68" s="394"/>
      <c r="HD68" s="394"/>
      <c r="HE68" s="394"/>
      <c r="HF68" s="394"/>
      <c r="HG68" s="394"/>
      <c r="HH68" s="394"/>
      <c r="HI68" s="394"/>
    </row>
    <row r="69" spans="1:217" s="400" customFormat="1" ht="18" customHeight="1">
      <c r="B69" s="395">
        <v>15</v>
      </c>
      <c r="C69" s="401" t="s">
        <v>200</v>
      </c>
      <c r="D69" s="402">
        <v>9114</v>
      </c>
      <c r="E69" s="403">
        <v>515.43979152951499</v>
      </c>
      <c r="F69" s="402">
        <v>2429</v>
      </c>
      <c r="G69" s="403">
        <v>678.32188143268843</v>
      </c>
      <c r="H69" s="402">
        <v>305963</v>
      </c>
      <c r="I69" s="403">
        <v>1124.0872901952191</v>
      </c>
      <c r="J69" s="420"/>
    </row>
    <row r="70" spans="1:217" s="400" customFormat="1" ht="18" customHeight="1">
      <c r="B70" s="395">
        <v>27</v>
      </c>
      <c r="C70" s="401" t="s">
        <v>95</v>
      </c>
      <c r="D70" s="402">
        <v>2998</v>
      </c>
      <c r="E70" s="403">
        <v>491.92238158772523</v>
      </c>
      <c r="F70" s="402">
        <v>1042</v>
      </c>
      <c r="G70" s="403">
        <v>606.19714971209214</v>
      </c>
      <c r="H70" s="402">
        <v>112806</v>
      </c>
      <c r="I70" s="403">
        <v>971.72048357356914</v>
      </c>
      <c r="J70" s="420"/>
    </row>
    <row r="71" spans="1:217" s="400" customFormat="1" ht="18" customHeight="1">
      <c r="B71" s="395">
        <v>32</v>
      </c>
      <c r="C71" s="401" t="s">
        <v>207</v>
      </c>
      <c r="D71" s="402">
        <v>2830</v>
      </c>
      <c r="E71" s="403">
        <v>469.21226855123672</v>
      </c>
      <c r="F71" s="402">
        <v>1207</v>
      </c>
      <c r="G71" s="403">
        <v>611.71782104391059</v>
      </c>
      <c r="H71" s="402">
        <v>107779</v>
      </c>
      <c r="I71" s="403">
        <v>927.20463921543183</v>
      </c>
      <c r="J71" s="420"/>
    </row>
    <row r="72" spans="1:217" s="400" customFormat="1" ht="18" customHeight="1">
      <c r="B72" s="395">
        <v>36</v>
      </c>
      <c r="C72" s="401" t="s">
        <v>96</v>
      </c>
      <c r="D72" s="402">
        <v>8327</v>
      </c>
      <c r="E72" s="403">
        <v>487.70207757895997</v>
      </c>
      <c r="F72" s="402">
        <v>2186</v>
      </c>
      <c r="G72" s="403">
        <v>675.42628087831633</v>
      </c>
      <c r="H72" s="402">
        <v>249173</v>
      </c>
      <c r="I72" s="403">
        <v>1116.8152547025566</v>
      </c>
      <c r="J72" s="420"/>
    </row>
    <row r="73" spans="1:217" s="400" customFormat="1" ht="18" hidden="1" customHeight="1">
      <c r="B73" s="395"/>
      <c r="C73" s="401"/>
      <c r="D73" s="402"/>
      <c r="E73" s="403"/>
      <c r="F73" s="402"/>
      <c r="G73" s="403"/>
      <c r="H73" s="402"/>
      <c r="I73" s="403"/>
      <c r="J73" s="420"/>
    </row>
    <row r="74" spans="1:217" s="399" customFormat="1" ht="18" customHeight="1">
      <c r="A74" s="394"/>
      <c r="B74" s="395">
        <v>28</v>
      </c>
      <c r="C74" s="396" t="s">
        <v>97</v>
      </c>
      <c r="D74" s="454">
        <v>35965</v>
      </c>
      <c r="E74" s="455">
        <v>538.01351675239823</v>
      </c>
      <c r="F74" s="456">
        <v>2749</v>
      </c>
      <c r="G74" s="457">
        <v>851.06123317570029</v>
      </c>
      <c r="H74" s="458">
        <v>1244102</v>
      </c>
      <c r="I74" s="459">
        <v>1456.4777919816863</v>
      </c>
      <c r="J74" s="420"/>
      <c r="K74" s="400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4"/>
      <c r="EG74" s="394"/>
      <c r="EH74" s="394"/>
      <c r="EI74" s="394"/>
      <c r="EJ74" s="394"/>
      <c r="EK74" s="394"/>
      <c r="EL74" s="394"/>
      <c r="EM74" s="394"/>
      <c r="EN74" s="394"/>
      <c r="EO74" s="394"/>
      <c r="EP74" s="394"/>
      <c r="EQ74" s="394"/>
      <c r="ER74" s="394"/>
      <c r="ES74" s="394"/>
      <c r="ET74" s="394"/>
      <c r="EU74" s="394"/>
      <c r="EV74" s="394"/>
      <c r="EW74" s="394"/>
      <c r="EX74" s="394"/>
      <c r="EY74" s="394"/>
      <c r="EZ74" s="394"/>
      <c r="FA74" s="394"/>
      <c r="FB74" s="394"/>
      <c r="FC74" s="394"/>
      <c r="FD74" s="394"/>
      <c r="FE74" s="394"/>
      <c r="FF74" s="394"/>
      <c r="FG74" s="394"/>
      <c r="FH74" s="394"/>
      <c r="FI74" s="394"/>
      <c r="FJ74" s="394"/>
      <c r="FK74" s="394"/>
      <c r="FL74" s="394"/>
      <c r="FM74" s="394"/>
      <c r="FN74" s="394"/>
      <c r="FO74" s="394"/>
      <c r="FP74" s="394"/>
      <c r="FQ74" s="394"/>
      <c r="FR74" s="394"/>
      <c r="FS74" s="394"/>
      <c r="FT74" s="394"/>
      <c r="FU74" s="394"/>
      <c r="FV74" s="394"/>
      <c r="FW74" s="394"/>
      <c r="FX74" s="394"/>
      <c r="FY74" s="394"/>
      <c r="FZ74" s="394"/>
      <c r="GA74" s="394"/>
      <c r="GB74" s="394"/>
      <c r="GC74" s="394"/>
      <c r="GD74" s="394"/>
      <c r="GE74" s="394"/>
      <c r="GF74" s="394"/>
      <c r="GG74" s="394"/>
      <c r="GH74" s="394"/>
      <c r="GI74" s="394"/>
      <c r="GJ74" s="394"/>
      <c r="GK74" s="394"/>
      <c r="GL74" s="394"/>
      <c r="GM74" s="394"/>
      <c r="GN74" s="394"/>
      <c r="GO74" s="394"/>
      <c r="GP74" s="394"/>
      <c r="GQ74" s="394"/>
      <c r="GR74" s="394"/>
      <c r="GS74" s="394"/>
      <c r="GT74" s="394"/>
      <c r="GU74" s="394"/>
      <c r="GV74" s="394"/>
      <c r="GW74" s="394"/>
      <c r="GX74" s="394"/>
      <c r="GY74" s="394"/>
      <c r="GZ74" s="394"/>
      <c r="HA74" s="394"/>
      <c r="HB74" s="394"/>
      <c r="HC74" s="394"/>
      <c r="HD74" s="394"/>
      <c r="HE74" s="394"/>
      <c r="HF74" s="394"/>
      <c r="HG74" s="394"/>
      <c r="HH74" s="394"/>
      <c r="HI74" s="394"/>
    </row>
    <row r="75" spans="1:217" s="399" customFormat="1" ht="18" hidden="1" customHeight="1">
      <c r="A75" s="394"/>
      <c r="B75" s="395"/>
      <c r="C75" s="396"/>
      <c r="D75" s="454"/>
      <c r="E75" s="455"/>
      <c r="F75" s="456"/>
      <c r="G75" s="457"/>
      <c r="H75" s="458"/>
      <c r="I75" s="459"/>
      <c r="J75" s="420"/>
      <c r="K75" s="400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</row>
    <row r="76" spans="1:217" s="399" customFormat="1" ht="18" customHeight="1">
      <c r="A76" s="394"/>
      <c r="B76" s="395">
        <v>30</v>
      </c>
      <c r="C76" s="396" t="s">
        <v>98</v>
      </c>
      <c r="D76" s="454">
        <v>11921</v>
      </c>
      <c r="E76" s="455">
        <v>457.27347034644754</v>
      </c>
      <c r="F76" s="456">
        <v>1549</v>
      </c>
      <c r="G76" s="457">
        <v>684.71664945125895</v>
      </c>
      <c r="H76" s="458">
        <v>260774</v>
      </c>
      <c r="I76" s="459">
        <v>1110.0137160913289</v>
      </c>
      <c r="J76" s="420"/>
      <c r="K76" s="400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</row>
    <row r="77" spans="1:217" s="399" customFormat="1" ht="18" hidden="1" customHeight="1">
      <c r="A77" s="394"/>
      <c r="B77" s="395"/>
      <c r="C77" s="396"/>
      <c r="D77" s="454"/>
      <c r="E77" s="455"/>
      <c r="F77" s="456"/>
      <c r="G77" s="457"/>
      <c r="H77" s="458"/>
      <c r="I77" s="459"/>
      <c r="J77" s="420"/>
      <c r="K77" s="400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</row>
    <row r="78" spans="1:217" s="399" customFormat="1" ht="18" customHeight="1">
      <c r="A78" s="394"/>
      <c r="B78" s="395">
        <v>31</v>
      </c>
      <c r="C78" s="396" t="s">
        <v>99</v>
      </c>
      <c r="D78" s="454">
        <v>4263</v>
      </c>
      <c r="E78" s="455">
        <v>530.17013136288983</v>
      </c>
      <c r="F78" s="456">
        <v>375</v>
      </c>
      <c r="G78" s="457">
        <v>805.17757333333327</v>
      </c>
      <c r="H78" s="458">
        <v>144155</v>
      </c>
      <c r="I78" s="459">
        <v>1435.2806537407648</v>
      </c>
      <c r="J78" s="420"/>
      <c r="K78" s="400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</row>
    <row r="79" spans="1:217" s="399" customFormat="1" ht="18" hidden="1" customHeight="1">
      <c r="A79" s="394"/>
      <c r="B79" s="395"/>
      <c r="C79" s="396"/>
      <c r="D79" s="454"/>
      <c r="E79" s="455"/>
      <c r="F79" s="456"/>
      <c r="G79" s="457"/>
      <c r="H79" s="458"/>
      <c r="I79" s="459"/>
      <c r="J79" s="420"/>
      <c r="K79" s="400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</row>
    <row r="80" spans="1:217" s="399" customFormat="1" ht="18" customHeight="1">
      <c r="A80" s="394"/>
      <c r="B80" s="395"/>
      <c r="C80" s="396" t="s">
        <v>100</v>
      </c>
      <c r="D80" s="454">
        <v>15885</v>
      </c>
      <c r="E80" s="455">
        <v>604.44501857097896</v>
      </c>
      <c r="F80" s="456">
        <v>2226</v>
      </c>
      <c r="G80" s="457">
        <v>931.08475741239886</v>
      </c>
      <c r="H80" s="458">
        <v>576811</v>
      </c>
      <c r="I80" s="459">
        <v>1549.4141088848864</v>
      </c>
      <c r="J80" s="420"/>
      <c r="K80" s="400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</row>
    <row r="81" spans="1:217" s="400" customFormat="1" ht="18" customHeight="1">
      <c r="B81" s="395">
        <v>1</v>
      </c>
      <c r="C81" s="401" t="s">
        <v>202</v>
      </c>
      <c r="D81" s="402">
        <v>2042</v>
      </c>
      <c r="E81" s="403">
        <v>561.72271792360436</v>
      </c>
      <c r="F81" s="402">
        <v>148</v>
      </c>
      <c r="G81" s="403">
        <v>859.97614864864863</v>
      </c>
      <c r="H81" s="402">
        <v>82312</v>
      </c>
      <c r="I81" s="403">
        <v>1572.5399846923904</v>
      </c>
      <c r="J81" s="420"/>
    </row>
    <row r="82" spans="1:217" s="400" customFormat="1" ht="18" customHeight="1">
      <c r="B82" s="395">
        <v>20</v>
      </c>
      <c r="C82" s="401" t="s">
        <v>204</v>
      </c>
      <c r="D82" s="402">
        <v>4850</v>
      </c>
      <c r="E82" s="403">
        <v>588.12428041237115</v>
      </c>
      <c r="F82" s="402">
        <v>523</v>
      </c>
      <c r="G82" s="403">
        <v>936.84175908221812</v>
      </c>
      <c r="H82" s="402">
        <v>194666</v>
      </c>
      <c r="I82" s="403">
        <v>1519.9909626745291</v>
      </c>
      <c r="J82" s="420"/>
    </row>
    <row r="83" spans="1:217" s="400" customFormat="1" ht="18" customHeight="1">
      <c r="B83" s="395">
        <v>48</v>
      </c>
      <c r="C83" s="401" t="s">
        <v>211</v>
      </c>
      <c r="D83" s="402">
        <v>8993</v>
      </c>
      <c r="E83" s="403">
        <v>622.94768931391081</v>
      </c>
      <c r="F83" s="402">
        <v>1555</v>
      </c>
      <c r="G83" s="403">
        <v>935.91637299035369</v>
      </c>
      <c r="H83" s="402">
        <v>299833</v>
      </c>
      <c r="I83" s="403">
        <v>1562.1683723939666</v>
      </c>
      <c r="J83" s="420"/>
    </row>
    <row r="84" spans="1:217" s="400" customFormat="1" ht="18" hidden="1" customHeight="1">
      <c r="B84" s="395"/>
      <c r="C84" s="401"/>
      <c r="D84" s="402"/>
      <c r="E84" s="403"/>
      <c r="F84" s="402"/>
      <c r="G84" s="403"/>
      <c r="H84" s="402"/>
      <c r="I84" s="403"/>
      <c r="J84" s="420"/>
    </row>
    <row r="85" spans="1:217" s="399" customFormat="1" ht="18" customHeight="1">
      <c r="A85" s="394"/>
      <c r="B85" s="395">
        <v>26</v>
      </c>
      <c r="C85" s="396" t="s">
        <v>101</v>
      </c>
      <c r="D85" s="454">
        <v>2014</v>
      </c>
      <c r="E85" s="455">
        <v>483.97660873882819</v>
      </c>
      <c r="F85" s="456">
        <v>174</v>
      </c>
      <c r="G85" s="457">
        <v>712.32149425287355</v>
      </c>
      <c r="H85" s="458">
        <v>73237</v>
      </c>
      <c r="I85" s="459">
        <v>1240.0404784466868</v>
      </c>
      <c r="J85" s="420"/>
      <c r="K85" s="400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</row>
    <row r="86" spans="1:217" s="399" customFormat="1" ht="18" hidden="1" customHeight="1">
      <c r="A86" s="394"/>
      <c r="B86" s="395"/>
      <c r="C86" s="396"/>
      <c r="D86" s="397"/>
      <c r="E86" s="398"/>
      <c r="F86" s="397"/>
      <c r="G86" s="398"/>
      <c r="H86" s="397"/>
      <c r="I86" s="398"/>
      <c r="J86" s="420"/>
      <c r="K86" s="400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</row>
    <row r="87" spans="1:217" s="399" customFormat="1" ht="18" customHeight="1">
      <c r="A87" s="394"/>
      <c r="B87" s="395">
        <v>51</v>
      </c>
      <c r="C87" s="401" t="s">
        <v>102</v>
      </c>
      <c r="D87" s="402">
        <v>771</v>
      </c>
      <c r="E87" s="403">
        <v>414.91390402075228</v>
      </c>
      <c r="F87" s="402">
        <v>48</v>
      </c>
      <c r="G87" s="403">
        <v>838.42375000000004</v>
      </c>
      <c r="H87" s="402">
        <v>9119</v>
      </c>
      <c r="I87" s="403">
        <v>1271.4691961837923</v>
      </c>
      <c r="J87" s="420"/>
      <c r="K87" s="400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</row>
    <row r="88" spans="1:217" s="399" customFormat="1" ht="18" customHeight="1">
      <c r="A88" s="394"/>
      <c r="B88" s="395">
        <v>52</v>
      </c>
      <c r="C88" s="401" t="s">
        <v>103</v>
      </c>
      <c r="D88" s="404">
        <v>786</v>
      </c>
      <c r="E88" s="405">
        <v>383.45391857506365</v>
      </c>
      <c r="F88" s="404">
        <v>24</v>
      </c>
      <c r="G88" s="405">
        <v>792.46624999999995</v>
      </c>
      <c r="H88" s="404">
        <v>8708</v>
      </c>
      <c r="I88" s="405">
        <v>1216.7164423518602</v>
      </c>
      <c r="J88" s="420"/>
      <c r="K88" s="400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</row>
    <row r="89" spans="1:217" s="399" customFormat="1" ht="18" hidden="1" customHeight="1">
      <c r="A89" s="394"/>
      <c r="B89" s="395"/>
      <c r="C89" s="401"/>
      <c r="D89" s="406"/>
      <c r="E89" s="407"/>
      <c r="F89" s="406"/>
      <c r="G89" s="407"/>
      <c r="H89" s="406"/>
      <c r="I89" s="407"/>
      <c r="J89" s="420"/>
      <c r="K89" s="400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</row>
    <row r="90" spans="1:217" s="399" customFormat="1" ht="18" customHeight="1">
      <c r="A90" s="408"/>
      <c r="B90" s="409"/>
      <c r="C90" s="410" t="s">
        <v>45</v>
      </c>
      <c r="D90" s="411">
        <v>341436</v>
      </c>
      <c r="E90" s="412">
        <v>501.09621645052027</v>
      </c>
      <c r="F90" s="460">
        <v>45924</v>
      </c>
      <c r="G90" s="461">
        <v>739.43950940684692</v>
      </c>
      <c r="H90" s="462">
        <v>10149834</v>
      </c>
      <c r="I90" s="463">
        <v>1252.318711643954</v>
      </c>
      <c r="J90" s="420"/>
      <c r="K90" s="400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</row>
    <row r="91" spans="1:217" ht="18" customHeight="1">
      <c r="A91" s="387"/>
      <c r="B91" s="388"/>
      <c r="C91" s="387"/>
      <c r="D91" s="387"/>
      <c r="E91" s="387"/>
      <c r="F91" s="387"/>
      <c r="G91" s="387"/>
      <c r="H91" s="387"/>
      <c r="I91" s="387"/>
    </row>
    <row r="92" spans="1:217" ht="18" customHeight="1">
      <c r="A92" s="387"/>
      <c r="B92" s="413"/>
      <c r="C92" s="387"/>
      <c r="D92" s="414"/>
      <c r="E92" s="415"/>
      <c r="F92" s="414"/>
      <c r="G92" s="415"/>
      <c r="H92" s="414"/>
      <c r="I92" s="415"/>
    </row>
    <row r="93" spans="1:217" ht="18" customHeight="1">
      <c r="B93" s="416"/>
      <c r="D93" s="417"/>
      <c r="E93" s="418"/>
      <c r="F93" s="417"/>
      <c r="G93" s="418"/>
      <c r="H93" s="417"/>
      <c r="I93" s="418"/>
    </row>
    <row r="94" spans="1:217" ht="18" customHeight="1">
      <c r="B94" s="416"/>
      <c r="C94" s="419"/>
      <c r="D94" s="417"/>
      <c r="E94" s="418"/>
      <c r="F94" s="417"/>
      <c r="G94" s="418"/>
      <c r="H94" s="417"/>
      <c r="I94" s="418"/>
    </row>
    <row r="95" spans="1:217" ht="18" customHeight="1">
      <c r="B95" s="416"/>
      <c r="E95" s="418"/>
      <c r="G95" s="418"/>
      <c r="I95" s="418"/>
    </row>
    <row r="96" spans="1:217" ht="18" customHeight="1">
      <c r="B96" s="416"/>
      <c r="E96" s="418"/>
      <c r="G96" s="418"/>
      <c r="I96" s="418"/>
    </row>
    <row r="97" spans="2:9" ht="18" customHeight="1">
      <c r="B97" s="416"/>
      <c r="E97" s="418"/>
      <c r="G97" s="418"/>
      <c r="I97" s="418"/>
    </row>
    <row r="98" spans="2:9" ht="18" customHeight="1">
      <c r="B98" s="416"/>
      <c r="E98" s="418"/>
      <c r="G98" s="418"/>
      <c r="I98" s="418"/>
    </row>
    <row r="99" spans="2:9" ht="18" customHeight="1">
      <c r="B99" s="416"/>
      <c r="E99" s="418"/>
      <c r="G99" s="418"/>
      <c r="I99" s="418"/>
    </row>
    <row r="100" spans="2:9" ht="18" customHeight="1">
      <c r="B100" s="416"/>
      <c r="E100" s="418"/>
      <c r="G100" s="418"/>
      <c r="I100" s="418"/>
    </row>
    <row r="101" spans="2:9" ht="18" customHeight="1">
      <c r="B101" s="416"/>
    </row>
    <row r="102" spans="2:9" ht="18" customHeight="1">
      <c r="B102" s="416"/>
    </row>
    <row r="103" spans="2:9" ht="18" customHeight="1">
      <c r="B103" s="416"/>
    </row>
    <row r="104" spans="2:9" ht="18" customHeight="1">
      <c r="B104" s="416"/>
    </row>
    <row r="105" spans="2:9" ht="18" customHeight="1">
      <c r="B105" s="416"/>
    </row>
    <row r="106" spans="2:9" ht="18" customHeight="1">
      <c r="B106" s="416"/>
    </row>
    <row r="107" spans="2:9" ht="18" customHeight="1">
      <c r="B107" s="416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386CCB77-71CA-4516-B9C3-3E54A8994F7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10" activePane="bottomLeft" state="frozen"/>
      <selection activeCell="U22" sqref="U22"/>
      <selection pane="bottomLeft" activeCell="K91" sqref="K91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4" width="18.7109375" style="85" customWidth="1"/>
    <col min="5" max="5" width="13.85546875" style="85" customWidth="1"/>
    <col min="6" max="6" width="10.7109375" style="85" customWidth="1"/>
    <col min="7" max="7" width="18.7109375" style="85" customWidth="1"/>
    <col min="8" max="8" width="13.85546875" style="85" customWidth="1"/>
    <col min="9" max="9" width="10.7109375" style="85" customWidth="1"/>
    <col min="10" max="16384" width="11.42578125" style="85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3" customFormat="1" ht="18.75">
      <c r="B3" s="516" t="s">
        <v>106</v>
      </c>
      <c r="C3" s="516"/>
      <c r="D3" s="516"/>
      <c r="E3" s="516"/>
      <c r="F3" s="516"/>
      <c r="G3" s="516"/>
      <c r="H3" s="516"/>
      <c r="I3" s="516"/>
    </row>
    <row r="4" spans="1:255" s="2" customFormat="1" ht="15.75" customHeight="1">
      <c r="B4" s="6"/>
      <c r="C4" s="92"/>
      <c r="D4" s="90"/>
      <c r="E4" s="91"/>
      <c r="F4" s="90"/>
      <c r="G4" s="90"/>
      <c r="H4" s="91"/>
      <c r="I4" s="90"/>
    </row>
    <row r="5" spans="1:255" s="93" customFormat="1" ht="18.75">
      <c r="B5" s="83" t="str">
        <f>'Pensiones - mínimos'!$B$3</f>
        <v xml:space="preserve">  1 de Abril de 2024</v>
      </c>
      <c r="C5" s="83"/>
      <c r="D5" s="83"/>
      <c r="E5" s="83"/>
      <c r="F5" s="83"/>
      <c r="G5" s="83"/>
      <c r="H5" s="83"/>
      <c r="I5" s="83"/>
      <c r="K5" s="7" t="s">
        <v>168</v>
      </c>
    </row>
    <row r="6" spans="1:255" s="93" customFormat="1" ht="6" customHeight="1">
      <c r="B6" s="6"/>
      <c r="C6" s="83"/>
      <c r="D6" s="90"/>
      <c r="E6" s="91"/>
      <c r="F6" s="90"/>
      <c r="G6" s="90"/>
      <c r="H6" s="91"/>
      <c r="I6" s="90"/>
      <c r="K6" s="7"/>
    </row>
    <row r="7" spans="1:255" ht="24.75" customHeight="1">
      <c r="B7" s="514" t="s">
        <v>157</v>
      </c>
      <c r="C7" s="512" t="s">
        <v>47</v>
      </c>
      <c r="D7" s="509" t="s">
        <v>107</v>
      </c>
      <c r="E7" s="510"/>
      <c r="F7" s="511"/>
      <c r="G7" s="509" t="s">
        <v>199</v>
      </c>
      <c r="H7" s="510"/>
      <c r="I7" s="511"/>
    </row>
    <row r="8" spans="1:255" ht="69" customHeight="1">
      <c r="B8" s="515"/>
      <c r="C8" s="513"/>
      <c r="D8" s="230" t="s">
        <v>107</v>
      </c>
      <c r="E8" s="232" t="s">
        <v>198</v>
      </c>
      <c r="F8" s="230" t="s">
        <v>196</v>
      </c>
      <c r="G8" s="230" t="s">
        <v>197</v>
      </c>
      <c r="H8" s="232" t="s">
        <v>198</v>
      </c>
      <c r="I8" s="230" t="s">
        <v>196</v>
      </c>
    </row>
    <row r="9" spans="1:255" ht="29.25" hidden="1" customHeight="1">
      <c r="B9" s="94"/>
      <c r="C9" s="86"/>
      <c r="D9" s="86"/>
      <c r="E9" s="87"/>
      <c r="F9" s="86"/>
      <c r="G9" s="86"/>
      <c r="H9" s="87"/>
      <c r="I9" s="86"/>
    </row>
    <row r="10" spans="1:255" s="98" customFormat="1" ht="18" customHeight="1">
      <c r="A10" s="8"/>
      <c r="B10" s="95"/>
      <c r="C10" s="96" t="s">
        <v>52</v>
      </c>
      <c r="D10" s="97">
        <v>1657450</v>
      </c>
      <c r="E10" s="208">
        <v>0.16329823719284473</v>
      </c>
      <c r="F10" s="208">
        <v>1.6399011962902055E-2</v>
      </c>
      <c r="G10" s="135">
        <v>1121.0831382424808</v>
      </c>
      <c r="H10" s="208">
        <v>0.89520593106111424</v>
      </c>
      <c r="I10" s="208">
        <v>5.1354761616812183E-2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1" customFormat="1" ht="18" customHeight="1">
      <c r="B11" s="95">
        <v>4</v>
      </c>
      <c r="C11" s="99" t="s">
        <v>53</v>
      </c>
      <c r="D11" s="100">
        <v>114563</v>
      </c>
      <c r="E11" s="209">
        <v>1.1287179672101041E-2</v>
      </c>
      <c r="F11" s="209">
        <v>2.3779735840288918E-2</v>
      </c>
      <c r="G11" s="136">
        <v>1024.8607757303839</v>
      </c>
      <c r="H11" s="209">
        <v>0.81837056829169341</v>
      </c>
      <c r="I11" s="209">
        <v>5.6049289800542024E-2</v>
      </c>
    </row>
    <row r="12" spans="1:255" s="102" customFormat="1" ht="18" customHeight="1">
      <c r="B12" s="95">
        <v>11</v>
      </c>
      <c r="C12" s="99" t="s">
        <v>54</v>
      </c>
      <c r="D12" s="100">
        <v>230515</v>
      </c>
      <c r="E12" s="209">
        <v>2.2711208872972701E-2</v>
      </c>
      <c r="F12" s="209">
        <v>1.1771780207432636E-2</v>
      </c>
      <c r="G12" s="136">
        <v>1240.5894363490443</v>
      </c>
      <c r="H12" s="209">
        <v>0.99063395349294725</v>
      </c>
      <c r="I12" s="209">
        <v>5.026380041127787E-2</v>
      </c>
    </row>
    <row r="13" spans="1:255" s="102" customFormat="1" ht="18" customHeight="1">
      <c r="B13" s="95">
        <v>14</v>
      </c>
      <c r="C13" s="99" t="s">
        <v>55</v>
      </c>
      <c r="D13" s="100">
        <v>178421</v>
      </c>
      <c r="E13" s="209">
        <v>1.7578711139512232E-2</v>
      </c>
      <c r="F13" s="209">
        <v>1.4608875645429009E-2</v>
      </c>
      <c r="G13" s="136">
        <v>1046.4866294326341</v>
      </c>
      <c r="H13" s="209">
        <v>0.835639218437359</v>
      </c>
      <c r="I13" s="209">
        <v>5.3873351097504019E-2</v>
      </c>
    </row>
    <row r="14" spans="1:255" s="102" customFormat="1" ht="18" customHeight="1">
      <c r="B14" s="95">
        <v>18</v>
      </c>
      <c r="C14" s="99" t="s">
        <v>56</v>
      </c>
      <c r="D14" s="100">
        <v>197622</v>
      </c>
      <c r="E14" s="209">
        <v>1.9470466216491816E-2</v>
      </c>
      <c r="F14" s="209">
        <v>1.6276091886638255E-2</v>
      </c>
      <c r="G14" s="136">
        <v>1067.3684552327161</v>
      </c>
      <c r="H14" s="209">
        <v>0.85231374833611762</v>
      </c>
      <c r="I14" s="209">
        <v>5.3297959889227142E-2</v>
      </c>
    </row>
    <row r="15" spans="1:255" s="102" customFormat="1" ht="18" customHeight="1">
      <c r="B15" s="95">
        <v>21</v>
      </c>
      <c r="C15" s="99" t="s">
        <v>57</v>
      </c>
      <c r="D15" s="100">
        <v>103348</v>
      </c>
      <c r="E15" s="209">
        <v>1.0182235492718404E-2</v>
      </c>
      <c r="F15" s="209">
        <v>1.677439666282976E-2</v>
      </c>
      <c r="G15" s="136">
        <v>1133.990181716144</v>
      </c>
      <c r="H15" s="209">
        <v>0.90551244756817795</v>
      </c>
      <c r="I15" s="209">
        <v>4.873944190788726E-2</v>
      </c>
    </row>
    <row r="16" spans="1:255" s="102" customFormat="1" ht="18" customHeight="1">
      <c r="B16" s="95">
        <v>23</v>
      </c>
      <c r="C16" s="99" t="s">
        <v>58</v>
      </c>
      <c r="D16" s="100">
        <v>147689</v>
      </c>
      <c r="E16" s="209">
        <v>1.4550878369045247E-2</v>
      </c>
      <c r="F16" s="209">
        <v>1.1901172988379782E-2</v>
      </c>
      <c r="G16" s="136">
        <v>1035.6998613302276</v>
      </c>
      <c r="H16" s="209">
        <v>0.8270257816164347</v>
      </c>
      <c r="I16" s="209">
        <v>5.501469479841492E-2</v>
      </c>
    </row>
    <row r="17" spans="1:457" s="102" customFormat="1" ht="18" customHeight="1">
      <c r="B17" s="95">
        <v>29</v>
      </c>
      <c r="C17" s="99" t="s">
        <v>59</v>
      </c>
      <c r="D17" s="100">
        <v>286791</v>
      </c>
      <c r="E17" s="209">
        <v>2.8255733049427214E-2</v>
      </c>
      <c r="F17" s="209">
        <v>2.1360931362249147E-2</v>
      </c>
      <c r="G17" s="136">
        <v>1137.7527474014178</v>
      </c>
      <c r="H17" s="209">
        <v>0.90851692689942942</v>
      </c>
      <c r="I17" s="209">
        <v>4.998257185703836E-2</v>
      </c>
    </row>
    <row r="18" spans="1:457" s="102" customFormat="1" ht="18" customHeight="1">
      <c r="B18" s="95">
        <v>41</v>
      </c>
      <c r="C18" s="99" t="s">
        <v>60</v>
      </c>
      <c r="D18" s="100">
        <v>398501</v>
      </c>
      <c r="E18" s="209">
        <v>3.9261824380576078E-2</v>
      </c>
      <c r="F18" s="209">
        <v>1.5868929019363875E-2</v>
      </c>
      <c r="G18" s="136">
        <v>1155.9535018481761</v>
      </c>
      <c r="H18" s="209">
        <v>0.92305057099300503</v>
      </c>
      <c r="I18" s="209">
        <v>4.9614228840435759E-2</v>
      </c>
    </row>
    <row r="19" spans="1:457" s="102" customFormat="1" ht="18" hidden="1" customHeight="1">
      <c r="B19" s="95"/>
      <c r="C19" s="99"/>
      <c r="D19" s="100"/>
      <c r="E19" s="209"/>
      <c r="F19" s="209"/>
      <c r="G19" s="136"/>
      <c r="H19" s="209"/>
      <c r="I19" s="209"/>
    </row>
    <row r="20" spans="1:457" s="103" customFormat="1" ht="18" customHeight="1">
      <c r="A20" s="8"/>
      <c r="B20" s="95"/>
      <c r="C20" s="96" t="s">
        <v>61</v>
      </c>
      <c r="D20" s="97">
        <v>311600</v>
      </c>
      <c r="E20" s="208">
        <v>3.0700009477987521E-2</v>
      </c>
      <c r="F20" s="208">
        <v>8.6002919632424124E-3</v>
      </c>
      <c r="G20" s="135">
        <v>1326.0831637034662</v>
      </c>
      <c r="H20" s="208">
        <v>1.058902299689094</v>
      </c>
      <c r="I20" s="208">
        <v>4.9574734618346383E-2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1" customFormat="1" ht="18" customHeight="1">
      <c r="B21" s="95">
        <v>22</v>
      </c>
      <c r="C21" s="99" t="s">
        <v>62</v>
      </c>
      <c r="D21" s="100">
        <v>54423</v>
      </c>
      <c r="E21" s="209">
        <v>5.3619596143148745E-3</v>
      </c>
      <c r="F21" s="209">
        <v>7.0687070927628604E-3</v>
      </c>
      <c r="G21" s="136">
        <v>1203.3890351505802</v>
      </c>
      <c r="H21" s="209">
        <v>0.9609287348033454</v>
      </c>
      <c r="I21" s="209">
        <v>5.18628657027147E-2</v>
      </c>
    </row>
    <row r="22" spans="1:457" s="102" customFormat="1" ht="18" customHeight="1">
      <c r="B22" s="95">
        <v>40</v>
      </c>
      <c r="C22" s="99" t="s">
        <v>63</v>
      </c>
      <c r="D22" s="100">
        <v>35980</v>
      </c>
      <c r="E22" s="209">
        <v>3.5448855616751957E-3</v>
      </c>
      <c r="F22" s="209">
        <v>2.7870680044592699E-3</v>
      </c>
      <c r="G22" s="136">
        <v>1213.856306003335</v>
      </c>
      <c r="H22" s="209">
        <v>0.96928704707276292</v>
      </c>
      <c r="I22" s="209">
        <v>5.3901198802723815E-2</v>
      </c>
    </row>
    <row r="23" spans="1:457" s="102" customFormat="1" ht="18" customHeight="1">
      <c r="B23" s="95">
        <v>50</v>
      </c>
      <c r="C23" s="102" t="s">
        <v>64</v>
      </c>
      <c r="D23" s="104">
        <v>221197</v>
      </c>
      <c r="E23" s="210">
        <v>2.1793164301997452E-2</v>
      </c>
      <c r="F23" s="210">
        <v>9.9305092639094816E-3</v>
      </c>
      <c r="G23" s="137">
        <v>1374.5255245776391</v>
      </c>
      <c r="H23" s="210">
        <v>1.0975844342158401</v>
      </c>
      <c r="I23" s="210">
        <v>4.8294953364470095E-2</v>
      </c>
    </row>
    <row r="24" spans="1:457" s="102" customFormat="1" ht="18" hidden="1" customHeight="1">
      <c r="B24" s="95"/>
      <c r="D24" s="104"/>
      <c r="E24" s="210"/>
      <c r="F24" s="210"/>
      <c r="G24" s="137"/>
      <c r="H24" s="210"/>
      <c r="I24" s="210"/>
    </row>
    <row r="25" spans="1:457" s="98" customFormat="1" ht="18" customHeight="1">
      <c r="A25" s="8"/>
      <c r="B25" s="95">
        <v>33</v>
      </c>
      <c r="C25" s="96" t="s">
        <v>65</v>
      </c>
      <c r="D25" s="97">
        <v>299993</v>
      </c>
      <c r="E25" s="208">
        <v>2.9556443977310366E-2</v>
      </c>
      <c r="F25" s="208">
        <v>1.2783284937085693E-3</v>
      </c>
      <c r="G25" s="135">
        <v>1463.7966060208073</v>
      </c>
      <c r="H25" s="208">
        <v>1.1688690685610217</v>
      </c>
      <c r="I25" s="208">
        <v>4.6995083021789785E-2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98" customFormat="1" ht="18" hidden="1" customHeight="1">
      <c r="A26" s="8"/>
      <c r="B26" s="95"/>
      <c r="C26" s="96"/>
      <c r="D26" s="97"/>
      <c r="E26" s="208"/>
      <c r="F26" s="208"/>
      <c r="G26" s="135"/>
      <c r="H26" s="208"/>
      <c r="I26" s="20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98" customFormat="1" ht="18" customHeight="1">
      <c r="A27" s="8"/>
      <c r="B27" s="95">
        <v>7</v>
      </c>
      <c r="C27" s="96" t="s">
        <v>205</v>
      </c>
      <c r="D27" s="97">
        <v>207383</v>
      </c>
      <c r="E27" s="208">
        <v>2.0432156821481022E-2</v>
      </c>
      <c r="F27" s="208">
        <v>1.9416712136182346E-2</v>
      </c>
      <c r="G27" s="135">
        <v>1167.3465328402035</v>
      </c>
      <c r="H27" s="208">
        <v>0.93214812011216774</v>
      </c>
      <c r="I27" s="208">
        <v>4.8822644501337109E-2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98" customFormat="1" ht="18" hidden="1" customHeight="1">
      <c r="A28" s="8"/>
      <c r="B28" s="95"/>
      <c r="C28" s="96"/>
      <c r="D28" s="97"/>
      <c r="E28" s="208"/>
      <c r="F28" s="208"/>
      <c r="G28" s="135"/>
      <c r="H28" s="208"/>
      <c r="I28" s="20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98" customFormat="1" ht="18" customHeight="1">
      <c r="A29" s="8"/>
      <c r="B29" s="95"/>
      <c r="C29" s="96" t="s">
        <v>66</v>
      </c>
      <c r="D29" s="97">
        <v>360250</v>
      </c>
      <c r="E29" s="208">
        <v>3.54931913172176E-2</v>
      </c>
      <c r="F29" s="208">
        <v>2.4479442159923925E-2</v>
      </c>
      <c r="G29" s="135">
        <v>1138.5160335045105</v>
      </c>
      <c r="H29" s="208">
        <v>0.90912642518129305</v>
      </c>
      <c r="I29" s="208">
        <v>4.9190659823366456E-2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1" customFormat="1" ht="18" customHeight="1">
      <c r="B30" s="95">
        <v>35</v>
      </c>
      <c r="C30" s="99" t="s">
        <v>67</v>
      </c>
      <c r="D30" s="100">
        <v>189409</v>
      </c>
      <c r="E30" s="209">
        <v>1.8661290421104423E-2</v>
      </c>
      <c r="F30" s="209">
        <v>2.5656437664820064E-2</v>
      </c>
      <c r="G30" s="136">
        <v>1157.8208238256896</v>
      </c>
      <c r="H30" s="209">
        <v>0.92454166264575377</v>
      </c>
      <c r="I30" s="209">
        <v>5.0236203430417792E-2</v>
      </c>
    </row>
    <row r="31" spans="1:457" s="102" customFormat="1" ht="18" customHeight="1">
      <c r="B31" s="95">
        <v>38</v>
      </c>
      <c r="C31" s="99" t="s">
        <v>68</v>
      </c>
      <c r="D31" s="100">
        <v>170841</v>
      </c>
      <c r="E31" s="209">
        <v>1.6831900896113177E-2</v>
      </c>
      <c r="F31" s="209">
        <v>2.3177677560773935E-2</v>
      </c>
      <c r="G31" s="136">
        <v>1117.1130855590864</v>
      </c>
      <c r="H31" s="209">
        <v>0.89203576946688001</v>
      </c>
      <c r="I31" s="209">
        <v>4.7946233554254869E-2</v>
      </c>
    </row>
    <row r="32" spans="1:457" s="102" customFormat="1" ht="18" hidden="1" customHeight="1">
      <c r="B32" s="95"/>
      <c r="C32" s="99"/>
      <c r="D32" s="100"/>
      <c r="E32" s="209"/>
      <c r="F32" s="209"/>
      <c r="G32" s="136"/>
      <c r="H32" s="209"/>
      <c r="I32" s="209"/>
    </row>
    <row r="33" spans="1:255" s="102" customFormat="1" ht="18" customHeight="1">
      <c r="B33" s="95">
        <v>39</v>
      </c>
      <c r="C33" s="96" t="s">
        <v>69</v>
      </c>
      <c r="D33" s="97">
        <v>145761</v>
      </c>
      <c r="E33" s="208">
        <v>1.436092452349467E-2</v>
      </c>
      <c r="F33" s="208">
        <v>8.0778460921344664E-3</v>
      </c>
      <c r="G33" s="135">
        <v>1323.3944685478293</v>
      </c>
      <c r="H33" s="208">
        <v>1.0567553261346485</v>
      </c>
      <c r="I33" s="208">
        <v>4.9750631813162194E-2</v>
      </c>
    </row>
    <row r="34" spans="1:255" s="102" customFormat="1" ht="18" hidden="1" customHeight="1">
      <c r="B34" s="95"/>
      <c r="C34" s="96"/>
      <c r="D34" s="97"/>
      <c r="E34" s="208"/>
      <c r="F34" s="208"/>
      <c r="G34" s="135"/>
      <c r="H34" s="208"/>
      <c r="I34" s="208"/>
    </row>
    <row r="35" spans="1:255" s="98" customFormat="1" ht="18" customHeight="1">
      <c r="A35" s="8"/>
      <c r="B35" s="95"/>
      <c r="C35" s="96" t="s">
        <v>70</v>
      </c>
      <c r="D35" s="97">
        <v>624073</v>
      </c>
      <c r="E35" s="208">
        <v>6.148603021487839E-2</v>
      </c>
      <c r="F35" s="208">
        <v>6.6407938627903729E-3</v>
      </c>
      <c r="G35" s="135">
        <v>1251.3103102842138</v>
      </c>
      <c r="H35" s="208">
        <v>0.99919477258435563</v>
      </c>
      <c r="I35" s="208">
        <v>5.0909231640417163E-2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5" customFormat="1" ht="18" customHeight="1">
      <c r="B36" s="95">
        <v>5</v>
      </c>
      <c r="C36" s="99" t="s">
        <v>71</v>
      </c>
      <c r="D36" s="100">
        <v>39369</v>
      </c>
      <c r="E36" s="209">
        <v>3.8787826480708946E-3</v>
      </c>
      <c r="F36" s="209">
        <v>1.0264569273011892E-2</v>
      </c>
      <c r="G36" s="136">
        <v>1099.7889006578791</v>
      </c>
      <c r="H36" s="209">
        <v>0.87820208261054833</v>
      </c>
      <c r="I36" s="209">
        <v>5.5574660369342332E-2</v>
      </c>
    </row>
    <row r="37" spans="1:255" s="102" customFormat="1" ht="18" customHeight="1">
      <c r="B37" s="95">
        <v>9</v>
      </c>
      <c r="C37" s="99" t="s">
        <v>72</v>
      </c>
      <c r="D37" s="100">
        <v>93008</v>
      </c>
      <c r="E37" s="209">
        <v>9.1634996197967368E-3</v>
      </c>
      <c r="F37" s="209">
        <v>8.6760367863960575E-3</v>
      </c>
      <c r="G37" s="136">
        <v>1345.2245082143468</v>
      </c>
      <c r="H37" s="209">
        <v>1.0741870226057972</v>
      </c>
      <c r="I37" s="209">
        <v>5.0158669460598215E-2</v>
      </c>
    </row>
    <row r="38" spans="1:255" s="102" customFormat="1" ht="18" customHeight="1">
      <c r="B38" s="95">
        <v>24</v>
      </c>
      <c r="C38" s="99" t="s">
        <v>73</v>
      </c>
      <c r="D38" s="100">
        <v>139928</v>
      </c>
      <c r="E38" s="209">
        <v>1.3786235321681124E-2</v>
      </c>
      <c r="F38" s="209">
        <v>2.0014295925663284E-4</v>
      </c>
      <c r="G38" s="136">
        <v>1248.193074080956</v>
      </c>
      <c r="H38" s="209">
        <v>0.99670560095873506</v>
      </c>
      <c r="I38" s="209">
        <v>5.1349619870655561E-2</v>
      </c>
    </row>
    <row r="39" spans="1:255" s="102" customFormat="1" ht="18" customHeight="1">
      <c r="B39" s="95">
        <v>34</v>
      </c>
      <c r="C39" s="102" t="s">
        <v>74</v>
      </c>
      <c r="D39" s="104">
        <v>43568</v>
      </c>
      <c r="E39" s="210">
        <v>4.2924839953047507E-3</v>
      </c>
      <c r="F39" s="210">
        <v>1.1304287272811742E-2</v>
      </c>
      <c r="G39" s="137">
        <v>1282.4002405435187</v>
      </c>
      <c r="H39" s="210">
        <v>1.0240206655221784</v>
      </c>
      <c r="I39" s="210">
        <v>5.0912890836769975E-2</v>
      </c>
    </row>
    <row r="40" spans="1:255" s="102" customFormat="1" ht="18" customHeight="1">
      <c r="B40" s="95">
        <v>37</v>
      </c>
      <c r="C40" s="102" t="s">
        <v>75</v>
      </c>
      <c r="D40" s="104">
        <v>81846</v>
      </c>
      <c r="E40" s="210">
        <v>8.0637772006911645E-3</v>
      </c>
      <c r="F40" s="210">
        <v>6.0229116475736255E-3</v>
      </c>
      <c r="G40" s="137">
        <v>1165.4305550668328</v>
      </c>
      <c r="H40" s="210">
        <v>0.93061817589305151</v>
      </c>
      <c r="I40" s="210">
        <v>5.1910572652735576E-2</v>
      </c>
    </row>
    <row r="41" spans="1:255" s="102" customFormat="1" ht="18" customHeight="1">
      <c r="B41" s="95">
        <v>40</v>
      </c>
      <c r="C41" s="99" t="s">
        <v>76</v>
      </c>
      <c r="D41" s="100">
        <v>35068</v>
      </c>
      <c r="E41" s="209">
        <v>3.4550318753981592E-3</v>
      </c>
      <c r="F41" s="209">
        <v>1.2501804532986771E-2</v>
      </c>
      <c r="G41" s="136">
        <v>1194.6098260522413</v>
      </c>
      <c r="H41" s="209">
        <v>0.95391837153342807</v>
      </c>
      <c r="I41" s="209">
        <v>5.0742885053146836E-2</v>
      </c>
    </row>
    <row r="42" spans="1:255" s="102" customFormat="1" ht="18" customHeight="1">
      <c r="B42" s="95">
        <v>42</v>
      </c>
      <c r="C42" s="99" t="s">
        <v>77</v>
      </c>
      <c r="D42" s="100">
        <v>22723</v>
      </c>
      <c r="E42" s="209">
        <v>2.2387558259573505E-3</v>
      </c>
      <c r="F42" s="209">
        <v>5.1311540673242284E-3</v>
      </c>
      <c r="G42" s="136">
        <v>1202.7261968049997</v>
      </c>
      <c r="H42" s="209">
        <v>0.96039944594147864</v>
      </c>
      <c r="I42" s="209">
        <v>5.3919879398191428E-2</v>
      </c>
    </row>
    <row r="43" spans="1:255" s="102" customFormat="1" ht="18" customHeight="1">
      <c r="B43" s="95">
        <v>47</v>
      </c>
      <c r="C43" s="99" t="s">
        <v>78</v>
      </c>
      <c r="D43" s="100">
        <v>120900</v>
      </c>
      <c r="E43" s="209">
        <v>1.1911524858436108E-2</v>
      </c>
      <c r="F43" s="209">
        <v>1.2494975211041037E-2</v>
      </c>
      <c r="G43" s="136">
        <v>1376.9432004135656</v>
      </c>
      <c r="H43" s="209">
        <v>1.0995149937558735</v>
      </c>
      <c r="I43" s="209">
        <v>4.5719417673530494E-2</v>
      </c>
    </row>
    <row r="44" spans="1:255" s="102" customFormat="1" ht="18" customHeight="1">
      <c r="B44" s="95">
        <v>49</v>
      </c>
      <c r="C44" s="99" t="s">
        <v>79</v>
      </c>
      <c r="D44" s="100">
        <v>47663</v>
      </c>
      <c r="E44" s="209">
        <v>4.6959388695421026E-3</v>
      </c>
      <c r="F44" s="209">
        <v>-2.6991965182456834E-3</v>
      </c>
      <c r="G44" s="136">
        <v>1067.6119409185326</v>
      </c>
      <c r="H44" s="209">
        <v>0.85250817622699926</v>
      </c>
      <c r="I44" s="209">
        <v>5.7376130669615444E-2</v>
      </c>
    </row>
    <row r="45" spans="1:255" s="102" customFormat="1" ht="18" hidden="1" customHeight="1">
      <c r="B45" s="95"/>
      <c r="C45" s="99"/>
      <c r="D45" s="100"/>
      <c r="E45" s="209"/>
      <c r="F45" s="209"/>
      <c r="G45" s="136"/>
      <c r="H45" s="209"/>
      <c r="I45" s="209"/>
    </row>
    <row r="46" spans="1:255" s="98" customFormat="1" ht="18" customHeight="1">
      <c r="A46" s="8"/>
      <c r="B46" s="95"/>
      <c r="C46" s="96" t="s">
        <v>80</v>
      </c>
      <c r="D46" s="97">
        <v>390980</v>
      </c>
      <c r="E46" s="208">
        <v>3.8520827040126965E-2</v>
      </c>
      <c r="F46" s="208">
        <v>1.5698672769829836E-2</v>
      </c>
      <c r="G46" s="135">
        <v>1163.7360389533992</v>
      </c>
      <c r="H46" s="208">
        <v>0.92926507296671323</v>
      </c>
      <c r="I46" s="208">
        <v>5.3067619730929216E-2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1" customFormat="1" ht="18" customHeight="1">
      <c r="B47" s="95">
        <v>2</v>
      </c>
      <c r="C47" s="99" t="s">
        <v>81</v>
      </c>
      <c r="D47" s="100">
        <v>74649</v>
      </c>
      <c r="E47" s="209">
        <v>7.3547015645773119E-3</v>
      </c>
      <c r="F47" s="209">
        <v>1.1572599769632097E-2</v>
      </c>
      <c r="G47" s="136">
        <v>1128.1862826025799</v>
      </c>
      <c r="H47" s="209">
        <v>0.90087792517415799</v>
      </c>
      <c r="I47" s="209">
        <v>5.5218964112813573E-2</v>
      </c>
    </row>
    <row r="48" spans="1:255" s="102" customFormat="1" ht="18" customHeight="1">
      <c r="B48" s="95">
        <v>13</v>
      </c>
      <c r="C48" s="99" t="s">
        <v>82</v>
      </c>
      <c r="D48" s="100">
        <v>102310</v>
      </c>
      <c r="E48" s="209">
        <v>1.0079967810310987E-2</v>
      </c>
      <c r="F48" s="209">
        <v>1.1138234683691906E-2</v>
      </c>
      <c r="G48" s="136">
        <v>1168.6833148274852</v>
      </c>
      <c r="H48" s="209">
        <v>0.93321556562332431</v>
      </c>
      <c r="I48" s="209">
        <v>5.3830597655826207E-2</v>
      </c>
    </row>
    <row r="49" spans="1:255" s="105" customFormat="1" ht="18" customHeight="1">
      <c r="B49" s="95">
        <v>16</v>
      </c>
      <c r="C49" s="102" t="s">
        <v>83</v>
      </c>
      <c r="D49" s="100">
        <v>45242</v>
      </c>
      <c r="E49" s="209">
        <v>4.4574128010369434E-3</v>
      </c>
      <c r="F49" s="209">
        <v>1.1175182155469088E-2</v>
      </c>
      <c r="G49" s="136">
        <v>1069.5170911984437</v>
      </c>
      <c r="H49" s="209">
        <v>0.85402947448933231</v>
      </c>
      <c r="I49" s="209">
        <v>5.5451407199046843E-2</v>
      </c>
    </row>
    <row r="50" spans="1:255" s="102" customFormat="1" ht="18" customHeight="1">
      <c r="B50" s="95">
        <v>19</v>
      </c>
      <c r="C50" s="102" t="s">
        <v>84</v>
      </c>
      <c r="D50" s="104">
        <v>45040</v>
      </c>
      <c r="E50" s="210">
        <v>4.4375109977168098E-3</v>
      </c>
      <c r="F50" s="210">
        <v>1.9650457303268976E-2</v>
      </c>
      <c r="G50" s="137">
        <v>1327.1598421403196</v>
      </c>
      <c r="H50" s="210">
        <v>1.0597620476325229</v>
      </c>
      <c r="I50" s="210">
        <v>4.9562605780233637E-2</v>
      </c>
    </row>
    <row r="51" spans="1:255" s="102" customFormat="1" ht="18" customHeight="1">
      <c r="B51" s="95">
        <v>45</v>
      </c>
      <c r="C51" s="99" t="s">
        <v>85</v>
      </c>
      <c r="D51" s="100">
        <v>123739</v>
      </c>
      <c r="E51" s="209">
        <v>1.2191233866484911E-2</v>
      </c>
      <c r="F51" s="209">
        <v>2.2256185716055921E-2</v>
      </c>
      <c r="G51" s="136">
        <v>1156.0557078204929</v>
      </c>
      <c r="H51" s="209">
        <v>0.92313218438052891</v>
      </c>
      <c r="I51" s="209">
        <v>5.1437713523377449E-2</v>
      </c>
    </row>
    <row r="52" spans="1:255" s="102" customFormat="1" ht="18" hidden="1" customHeight="1">
      <c r="B52" s="95"/>
      <c r="C52" s="99"/>
      <c r="D52" s="100"/>
      <c r="E52" s="209"/>
      <c r="F52" s="209"/>
      <c r="G52" s="136"/>
      <c r="H52" s="209"/>
      <c r="I52" s="209"/>
    </row>
    <row r="53" spans="1:255" s="98" customFormat="1" ht="18" customHeight="1">
      <c r="A53" s="8"/>
      <c r="B53" s="95"/>
      <c r="C53" s="96" t="s">
        <v>86</v>
      </c>
      <c r="D53" s="97">
        <v>1780513</v>
      </c>
      <c r="E53" s="208">
        <v>0.17542286898485238</v>
      </c>
      <c r="F53" s="208">
        <v>7.8481961318837001E-3</v>
      </c>
      <c r="G53" s="135">
        <v>1302.6478407458974</v>
      </c>
      <c r="H53" s="208">
        <v>1.0401887543753738</v>
      </c>
      <c r="I53" s="208">
        <v>4.9788891567307259E-2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1" customFormat="1" ht="18" customHeight="1">
      <c r="B54" s="95">
        <v>8</v>
      </c>
      <c r="C54" s="102" t="s">
        <v>87</v>
      </c>
      <c r="D54" s="104">
        <v>1331971</v>
      </c>
      <c r="E54" s="210">
        <v>0.13123081618871796</v>
      </c>
      <c r="F54" s="210">
        <v>5.8676892707376638E-3</v>
      </c>
      <c r="G54" s="137">
        <v>1342.7092801645081</v>
      </c>
      <c r="H54" s="210">
        <v>1.0721785657916871</v>
      </c>
      <c r="I54" s="210">
        <v>4.8894531224691784E-2</v>
      </c>
    </row>
    <row r="55" spans="1:255" s="102" customFormat="1" ht="18" customHeight="1">
      <c r="B55" s="95">
        <v>17</v>
      </c>
      <c r="C55" s="102" t="s">
        <v>209</v>
      </c>
      <c r="D55" s="104">
        <v>166683</v>
      </c>
      <c r="E55" s="210">
        <v>1.6422239023810636E-2</v>
      </c>
      <c r="F55" s="210">
        <v>1.5183628722821085E-2</v>
      </c>
      <c r="G55" s="137">
        <v>1173.6647277166835</v>
      </c>
      <c r="H55" s="210">
        <v>0.93719331732732858</v>
      </c>
      <c r="I55" s="210">
        <v>5.3751436321290536E-2</v>
      </c>
    </row>
    <row r="56" spans="1:255" s="105" customFormat="1" ht="18" customHeight="1">
      <c r="B56" s="95">
        <v>25</v>
      </c>
      <c r="C56" s="102" t="s">
        <v>206</v>
      </c>
      <c r="D56" s="100">
        <v>102249</v>
      </c>
      <c r="E56" s="209">
        <v>1.0073957859803421E-2</v>
      </c>
      <c r="F56" s="209">
        <v>9.9364894363067613E-3</v>
      </c>
      <c r="G56" s="136">
        <v>1125.5564062240214</v>
      </c>
      <c r="H56" s="209">
        <v>0.89877791951736619</v>
      </c>
      <c r="I56" s="209">
        <v>5.4454384888150686E-2</v>
      </c>
    </row>
    <row r="57" spans="1:255" s="102" customFormat="1" ht="18" customHeight="1">
      <c r="B57" s="95">
        <v>43</v>
      </c>
      <c r="C57" s="102" t="s">
        <v>88</v>
      </c>
      <c r="D57" s="104">
        <v>179610</v>
      </c>
      <c r="E57" s="210">
        <v>1.7695855912520344E-2</v>
      </c>
      <c r="F57" s="210">
        <v>1.4665506683087193E-2</v>
      </c>
      <c r="G57" s="137">
        <v>1226.0710287289121</v>
      </c>
      <c r="H57" s="210">
        <v>0.97904073246611012</v>
      </c>
      <c r="I57" s="210">
        <v>5.3061343068133038E-2</v>
      </c>
    </row>
    <row r="58" spans="1:255" s="102" customFormat="1" ht="18" hidden="1" customHeight="1">
      <c r="B58" s="95"/>
      <c r="D58" s="104"/>
      <c r="E58" s="210"/>
      <c r="F58" s="210"/>
      <c r="G58" s="137"/>
      <c r="H58" s="210"/>
      <c r="I58" s="210"/>
    </row>
    <row r="59" spans="1:255" s="98" customFormat="1" ht="18" customHeight="1">
      <c r="A59" s="8"/>
      <c r="B59" s="95"/>
      <c r="C59" s="96" t="s">
        <v>89</v>
      </c>
      <c r="D59" s="97">
        <v>1041112</v>
      </c>
      <c r="E59" s="208">
        <v>0.10257428840708134</v>
      </c>
      <c r="F59" s="208">
        <v>1.3509080200732937E-2</v>
      </c>
      <c r="G59" s="135">
        <v>1155.1637512390603</v>
      </c>
      <c r="H59" s="208">
        <v>0.92241994030628538</v>
      </c>
      <c r="I59" s="208">
        <v>5.0178459358205751E-2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1" customFormat="1" ht="18" customHeight="1">
      <c r="B60" s="95">
        <v>3</v>
      </c>
      <c r="C60" s="102" t="s">
        <v>201</v>
      </c>
      <c r="D60" s="104">
        <v>339721</v>
      </c>
      <c r="E60" s="210">
        <v>3.3470596661974966E-2</v>
      </c>
      <c r="F60" s="210">
        <v>1.8305586696002019E-2</v>
      </c>
      <c r="G60" s="137">
        <v>1083.788896653431</v>
      </c>
      <c r="H60" s="210">
        <v>0.86542577905804097</v>
      </c>
      <c r="I60" s="210">
        <v>4.9901197063691782E-2</v>
      </c>
    </row>
    <row r="61" spans="1:255" s="102" customFormat="1" ht="18" customHeight="1">
      <c r="B61" s="95">
        <v>12</v>
      </c>
      <c r="C61" s="102" t="s">
        <v>208</v>
      </c>
      <c r="D61" s="104">
        <v>137815</v>
      </c>
      <c r="E61" s="210">
        <v>1.3578054577050226E-2</v>
      </c>
      <c r="F61" s="210">
        <v>1.4195722885359752E-2</v>
      </c>
      <c r="G61" s="137">
        <v>1126.2919858505968</v>
      </c>
      <c r="H61" s="210">
        <v>0.89936529365761986</v>
      </c>
      <c r="I61" s="210">
        <v>5.2707728489207906E-2</v>
      </c>
    </row>
    <row r="62" spans="1:255" s="102" customFormat="1" ht="18" customHeight="1">
      <c r="B62" s="95">
        <v>46</v>
      </c>
      <c r="C62" s="102" t="s">
        <v>90</v>
      </c>
      <c r="D62" s="104">
        <v>563576</v>
      </c>
      <c r="E62" s="210">
        <v>5.5525637168056148E-2</v>
      </c>
      <c r="F62" s="210">
        <v>1.0472715536948618E-2</v>
      </c>
      <c r="G62" s="137">
        <v>1205.2483881322137</v>
      </c>
      <c r="H62" s="210">
        <v>0.96241346306328857</v>
      </c>
      <c r="I62" s="210">
        <v>5.0064118160950466E-2</v>
      </c>
    </row>
    <row r="63" spans="1:255" s="102" customFormat="1" ht="18" hidden="1" customHeight="1">
      <c r="B63" s="95"/>
      <c r="D63" s="104"/>
      <c r="E63" s="210"/>
      <c r="F63" s="210"/>
      <c r="G63" s="137"/>
      <c r="H63" s="210"/>
      <c r="I63" s="210"/>
    </row>
    <row r="64" spans="1:255" s="98" customFormat="1" ht="18" customHeight="1">
      <c r="A64" s="8"/>
      <c r="B64" s="95"/>
      <c r="C64" s="96" t="s">
        <v>91</v>
      </c>
      <c r="D64" s="97">
        <v>238092</v>
      </c>
      <c r="E64" s="208">
        <v>2.3457723545035319E-2</v>
      </c>
      <c r="F64" s="208">
        <v>1.6232089428014129E-2</v>
      </c>
      <c r="G64" s="135">
        <v>1051.7559134284229</v>
      </c>
      <c r="H64" s="208">
        <v>0.83984684062394421</v>
      </c>
      <c r="I64" s="208">
        <v>5.5433542503784183E-2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1" customFormat="1" ht="18" customHeight="1">
      <c r="B65" s="95">
        <v>6</v>
      </c>
      <c r="C65" s="102" t="s">
        <v>92</v>
      </c>
      <c r="D65" s="104">
        <v>139854</v>
      </c>
      <c r="E65" s="210">
        <v>1.3778944562048995E-2</v>
      </c>
      <c r="F65" s="210">
        <v>1.7875078239858011E-2</v>
      </c>
      <c r="G65" s="137">
        <v>1057.9928160081229</v>
      </c>
      <c r="H65" s="210">
        <v>0.84482712441409258</v>
      </c>
      <c r="I65" s="210">
        <v>5.5541819524524527E-2</v>
      </c>
    </row>
    <row r="66" spans="1:255" s="102" customFormat="1" ht="18" customHeight="1">
      <c r="B66" s="95">
        <v>10</v>
      </c>
      <c r="C66" s="99" t="s">
        <v>93</v>
      </c>
      <c r="D66" s="100">
        <v>98238</v>
      </c>
      <c r="E66" s="209">
        <v>9.6787789829863233E-3</v>
      </c>
      <c r="F66" s="209">
        <v>1.3902220020435285E-2</v>
      </c>
      <c r="G66" s="136">
        <v>1042.8769076121262</v>
      </c>
      <c r="H66" s="209">
        <v>0.83275678780133555</v>
      </c>
      <c r="I66" s="209">
        <v>5.5242750468247337E-2</v>
      </c>
    </row>
    <row r="67" spans="1:255" s="102" customFormat="1" ht="18" hidden="1" customHeight="1">
      <c r="B67" s="95"/>
      <c r="C67" s="99"/>
      <c r="D67" s="100"/>
      <c r="E67" s="209"/>
      <c r="F67" s="209"/>
      <c r="G67" s="136"/>
      <c r="H67" s="209"/>
      <c r="I67" s="209"/>
    </row>
    <row r="68" spans="1:255" s="98" customFormat="1" ht="18" customHeight="1">
      <c r="A68" s="8"/>
      <c r="B68" s="95"/>
      <c r="C68" s="96" t="s">
        <v>94</v>
      </c>
      <c r="D68" s="97">
        <v>775721</v>
      </c>
      <c r="E68" s="208">
        <v>7.6426964224242486E-2</v>
      </c>
      <c r="F68" s="208">
        <v>6.7944128770671686E-3</v>
      </c>
      <c r="G68" s="135">
        <v>1072.2391384402383</v>
      </c>
      <c r="H68" s="208">
        <v>0.85620308031066616</v>
      </c>
      <c r="I68" s="208">
        <v>5.1504091367633453E-2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1" customFormat="1" ht="18" customHeight="1">
      <c r="B69" s="95">
        <v>15</v>
      </c>
      <c r="C69" s="102" t="s">
        <v>200</v>
      </c>
      <c r="D69" s="104">
        <v>305963</v>
      </c>
      <c r="E69" s="210">
        <v>3.0144630936821234E-2</v>
      </c>
      <c r="F69" s="210">
        <v>8.0688205486403319E-3</v>
      </c>
      <c r="G69" s="137">
        <v>1124.0872901952191</v>
      </c>
      <c r="H69" s="210">
        <v>0.89760480278985699</v>
      </c>
      <c r="I69" s="210">
        <v>5.1197470617754259E-2</v>
      </c>
    </row>
    <row r="70" spans="1:255" s="102" customFormat="1" ht="18" customHeight="1">
      <c r="B70" s="95">
        <v>27</v>
      </c>
      <c r="C70" s="102" t="s">
        <v>95</v>
      </c>
      <c r="D70" s="104">
        <v>112806</v>
      </c>
      <c r="E70" s="210">
        <v>1.1114073392727408E-2</v>
      </c>
      <c r="F70" s="210">
        <v>-5.6063891680330213E-3</v>
      </c>
      <c r="G70" s="137">
        <v>971.72048357356914</v>
      </c>
      <c r="H70" s="210">
        <v>0.77593704744534586</v>
      </c>
      <c r="I70" s="210">
        <v>5.7598501128282242E-2</v>
      </c>
    </row>
    <row r="71" spans="1:255" s="102" customFormat="1" ht="18" customHeight="1">
      <c r="B71" s="95">
        <v>32</v>
      </c>
      <c r="C71" s="102" t="s">
        <v>207</v>
      </c>
      <c r="D71" s="104">
        <v>107779</v>
      </c>
      <c r="E71" s="210">
        <v>1.0618794356636768E-2</v>
      </c>
      <c r="F71" s="210">
        <v>9.9420903690099482E-3</v>
      </c>
      <c r="G71" s="137">
        <v>927.20463921543183</v>
      </c>
      <c r="H71" s="210">
        <v>0.74039031006592904</v>
      </c>
      <c r="I71" s="210">
        <v>4.7886139387480542E-2</v>
      </c>
    </row>
    <row r="72" spans="1:255" s="102" customFormat="1" ht="18" customHeight="1">
      <c r="B72" s="106">
        <v>36</v>
      </c>
      <c r="C72" s="107" t="s">
        <v>96</v>
      </c>
      <c r="D72" s="104">
        <v>249173</v>
      </c>
      <c r="E72" s="210">
        <v>2.4549465538057074E-2</v>
      </c>
      <c r="F72" s="210">
        <v>9.5659854464127392E-3</v>
      </c>
      <c r="G72" s="137">
        <v>1116.8152547025566</v>
      </c>
      <c r="H72" s="210">
        <v>0.89179794593700656</v>
      </c>
      <c r="I72" s="210">
        <v>5.0222610229674336E-2</v>
      </c>
    </row>
    <row r="73" spans="1:255" s="102" customFormat="1" ht="18" hidden="1" customHeight="1">
      <c r="B73" s="106"/>
      <c r="C73" s="107"/>
      <c r="D73" s="104"/>
      <c r="E73" s="210"/>
      <c r="F73" s="210"/>
      <c r="G73" s="137"/>
      <c r="H73" s="210"/>
      <c r="I73" s="210"/>
    </row>
    <row r="74" spans="1:255" s="98" customFormat="1" ht="18" customHeight="1">
      <c r="A74" s="8"/>
      <c r="B74" s="95">
        <v>28</v>
      </c>
      <c r="C74" s="96" t="s">
        <v>97</v>
      </c>
      <c r="D74" s="97">
        <v>1244102</v>
      </c>
      <c r="E74" s="208">
        <v>0.12257363026823886</v>
      </c>
      <c r="F74" s="208">
        <v>1.7364098169221798E-2</v>
      </c>
      <c r="G74" s="135">
        <v>1456.4777919816863</v>
      </c>
      <c r="H74" s="208">
        <v>1.163024858160689</v>
      </c>
      <c r="I74" s="208">
        <v>4.6759382084153644E-2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98" customFormat="1" ht="18" hidden="1" customHeight="1">
      <c r="A75" s="8"/>
      <c r="B75" s="95"/>
      <c r="C75" s="96"/>
      <c r="D75" s="97"/>
      <c r="E75" s="208"/>
      <c r="F75" s="208"/>
      <c r="G75" s="135"/>
      <c r="H75" s="208"/>
      <c r="I75" s="20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98" customFormat="1" ht="18" customHeight="1">
      <c r="A76" s="8"/>
      <c r="B76" s="95">
        <v>30</v>
      </c>
      <c r="C76" s="96" t="s">
        <v>98</v>
      </c>
      <c r="D76" s="97">
        <v>260774</v>
      </c>
      <c r="E76" s="208">
        <v>2.5692439896061355E-2</v>
      </c>
      <c r="F76" s="208">
        <v>1.6559724940162113E-2</v>
      </c>
      <c r="G76" s="135">
        <v>1110.0137160913289</v>
      </c>
      <c r="H76" s="208">
        <v>0.88636678967623395</v>
      </c>
      <c r="I76" s="208">
        <v>5.1377251446040439E-2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98" customFormat="1" ht="18" hidden="1" customHeight="1">
      <c r="A77" s="8"/>
      <c r="B77" s="95"/>
      <c r="C77" s="96"/>
      <c r="D77" s="97"/>
      <c r="E77" s="208"/>
      <c r="F77" s="208"/>
      <c r="G77" s="135"/>
      <c r="H77" s="208"/>
      <c r="I77" s="20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98" customFormat="1" ht="18" customHeight="1">
      <c r="A78" s="8"/>
      <c r="B78" s="95">
        <v>31</v>
      </c>
      <c r="C78" s="96" t="s">
        <v>99</v>
      </c>
      <c r="D78" s="97">
        <v>144155</v>
      </c>
      <c r="E78" s="208">
        <v>1.4202695334721731E-2</v>
      </c>
      <c r="F78" s="208">
        <v>1.1436590071917108E-2</v>
      </c>
      <c r="G78" s="135">
        <v>1435.2806537407648</v>
      </c>
      <c r="H78" s="208">
        <v>1.1460985453588182</v>
      </c>
      <c r="I78" s="208">
        <v>4.8571372060153051E-2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98" customFormat="1" ht="18" hidden="1" customHeight="1">
      <c r="A79" s="8"/>
      <c r="B79" s="95"/>
      <c r="C79" s="96"/>
      <c r="D79" s="97"/>
      <c r="E79" s="208"/>
      <c r="F79" s="208"/>
      <c r="G79" s="135"/>
      <c r="H79" s="208"/>
      <c r="I79" s="20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98" customFormat="1" ht="18" customHeight="1">
      <c r="A80" s="8"/>
      <c r="B80" s="95"/>
      <c r="C80" s="96" t="s">
        <v>100</v>
      </c>
      <c r="D80" s="97">
        <v>576811</v>
      </c>
      <c r="E80" s="208">
        <v>5.6829599380640118E-2</v>
      </c>
      <c r="F80" s="208">
        <v>7.9755769798706133E-3</v>
      </c>
      <c r="G80" s="135">
        <v>1549.4141088848864</v>
      </c>
      <c r="H80" s="208">
        <v>1.2372362518251661</v>
      </c>
      <c r="I80" s="208">
        <v>4.7854319905110021E-2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1" customFormat="1" ht="18" customHeight="1">
      <c r="B81" s="95">
        <v>1</v>
      </c>
      <c r="C81" s="102" t="s">
        <v>202</v>
      </c>
      <c r="D81" s="100">
        <v>82312</v>
      </c>
      <c r="E81" s="209">
        <v>8.109689281617807E-3</v>
      </c>
      <c r="F81" s="210">
        <v>1.3594719732046068E-2</v>
      </c>
      <c r="G81" s="136">
        <v>1572.5399846923904</v>
      </c>
      <c r="H81" s="209">
        <v>1.2557026977805616</v>
      </c>
      <c r="I81" s="210">
        <v>4.659028271292609E-2</v>
      </c>
    </row>
    <row r="82" spans="1:255" s="102" customFormat="1" ht="18" customHeight="1">
      <c r="B82" s="95">
        <v>20</v>
      </c>
      <c r="C82" s="102" t="s">
        <v>204</v>
      </c>
      <c r="D82" s="100">
        <v>194666</v>
      </c>
      <c r="E82" s="209">
        <v>1.9179229926321949E-2</v>
      </c>
      <c r="F82" s="210">
        <v>6.2390480670322379E-3</v>
      </c>
      <c r="G82" s="136">
        <v>1519.9909626745291</v>
      </c>
      <c r="H82" s="209">
        <v>1.2137413172395981</v>
      </c>
      <c r="I82" s="210">
        <v>4.9201959314280952E-2</v>
      </c>
    </row>
    <row r="83" spans="1:255" s="102" customFormat="1" ht="18" customHeight="1">
      <c r="B83" s="95">
        <v>48</v>
      </c>
      <c r="C83" s="102" t="s">
        <v>203</v>
      </c>
      <c r="D83" s="100">
        <v>299833</v>
      </c>
      <c r="E83" s="209">
        <v>2.9540680172700361E-2</v>
      </c>
      <c r="F83" s="210">
        <v>7.57107332482021E-3</v>
      </c>
      <c r="G83" s="136">
        <v>1562.1683723939666</v>
      </c>
      <c r="H83" s="209">
        <v>1.2474207706624971</v>
      </c>
      <c r="I83" s="210">
        <v>4.7308631760828002E-2</v>
      </c>
    </row>
    <row r="84" spans="1:255" s="102" customFormat="1" ht="18" hidden="1" customHeight="1">
      <c r="B84" s="95"/>
      <c r="D84" s="100"/>
      <c r="E84" s="209"/>
      <c r="F84" s="210"/>
      <c r="G84" s="136"/>
      <c r="H84" s="209"/>
      <c r="I84" s="210"/>
    </row>
    <row r="85" spans="1:255" s="98" customFormat="1" ht="18" customHeight="1">
      <c r="A85" s="8"/>
      <c r="B85" s="95">
        <v>26</v>
      </c>
      <c r="C85" s="96" t="s">
        <v>101</v>
      </c>
      <c r="D85" s="97">
        <v>73237</v>
      </c>
      <c r="E85" s="208">
        <v>7.2155859888940058E-3</v>
      </c>
      <c r="F85" s="208">
        <v>1.1770394418733066E-2</v>
      </c>
      <c r="G85" s="135">
        <v>1240.0404784466868</v>
      </c>
      <c r="H85" s="208">
        <v>0.9901956003027782</v>
      </c>
      <c r="I85" s="208">
        <v>5.2968531599236757E-2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98" customFormat="1" ht="18" hidden="1" customHeight="1">
      <c r="A86" s="8"/>
      <c r="B86" s="95"/>
      <c r="C86" s="96"/>
      <c r="D86" s="97"/>
      <c r="E86" s="208"/>
      <c r="F86" s="208"/>
      <c r="G86" s="135"/>
      <c r="H86" s="208"/>
      <c r="I86" s="20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98" customFormat="1" ht="18" customHeight="1">
      <c r="A87" s="8"/>
      <c r="B87" s="95">
        <v>51</v>
      </c>
      <c r="C87" s="102" t="s">
        <v>102</v>
      </c>
      <c r="D87" s="100">
        <v>9119</v>
      </c>
      <c r="E87" s="209">
        <v>8.98438338991554E-4</v>
      </c>
      <c r="F87" s="210">
        <v>1.4236458680903175E-2</v>
      </c>
      <c r="G87" s="136">
        <v>1271.4691961837923</v>
      </c>
      <c r="H87" s="209">
        <v>1.0152920214014043</v>
      </c>
      <c r="I87" s="210">
        <v>5.5482868819691555E-2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98" customFormat="1" ht="18" customHeight="1">
      <c r="A88" s="8"/>
      <c r="B88" s="95">
        <v>52</v>
      </c>
      <c r="C88" s="102" t="s">
        <v>103</v>
      </c>
      <c r="D88" s="100">
        <v>8708</v>
      </c>
      <c r="E88" s="209">
        <v>8.5794506589959994E-4</v>
      </c>
      <c r="F88" s="210">
        <v>2.2906143545166291E-2</v>
      </c>
      <c r="G88" s="136">
        <v>1216.7164423518602</v>
      </c>
      <c r="H88" s="209">
        <v>0.97157091963805475</v>
      </c>
      <c r="I88" s="210">
        <v>5.5885677384078347E-2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98" customFormat="1" ht="18" hidden="1" customHeight="1">
      <c r="A89" s="8"/>
      <c r="B89" s="95"/>
      <c r="C89" s="102"/>
      <c r="D89" s="100"/>
      <c r="E89" s="209"/>
      <c r="F89" s="210"/>
      <c r="G89" s="136"/>
      <c r="H89" s="209"/>
      <c r="I89" s="210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5"/>
      <c r="C90" s="237" t="s">
        <v>45</v>
      </c>
      <c r="D90" s="238">
        <v>10149834</v>
      </c>
      <c r="E90" s="240">
        <v>1</v>
      </c>
      <c r="F90" s="240">
        <v>1.229726919618801E-2</v>
      </c>
      <c r="G90" s="239">
        <v>1252.318711643954</v>
      </c>
      <c r="H90" s="240">
        <v>1</v>
      </c>
      <c r="I90" s="240">
        <v>4.9633872118895583E-2</v>
      </c>
    </row>
    <row r="91" spans="1:255" ht="18" customHeight="1">
      <c r="B91" s="108"/>
      <c r="D91" s="88"/>
      <c r="E91" s="109"/>
      <c r="F91" s="109"/>
      <c r="G91" s="110"/>
      <c r="H91" s="109"/>
      <c r="I91" s="109"/>
    </row>
    <row r="92" spans="1:255" ht="18" customHeight="1">
      <c r="B92" s="108"/>
      <c r="D92" s="89"/>
      <c r="E92" s="109"/>
      <c r="G92" s="110"/>
      <c r="H92" s="109"/>
      <c r="I92" s="109"/>
    </row>
    <row r="93" spans="1:255" ht="18" customHeight="1">
      <c r="B93" s="108"/>
      <c r="D93" s="89"/>
      <c r="I93" s="109"/>
    </row>
    <row r="94" spans="1:255" ht="18" customHeight="1">
      <c r="B94" s="108"/>
      <c r="D94" s="89"/>
      <c r="I94" s="109"/>
    </row>
    <row r="95" spans="1:255" ht="18" customHeight="1">
      <c r="B95" s="108"/>
      <c r="D95" s="89"/>
      <c r="I95" s="109"/>
    </row>
    <row r="96" spans="1:255" ht="18" customHeight="1">
      <c r="B96" s="108"/>
      <c r="D96" s="89"/>
      <c r="I96" s="109"/>
    </row>
    <row r="97" spans="2:9" ht="18" customHeight="1">
      <c r="B97" s="111"/>
      <c r="C97" s="112"/>
      <c r="D97" s="113"/>
      <c r="E97" s="112"/>
      <c r="F97" s="112"/>
      <c r="G97" s="112"/>
      <c r="H97" s="112"/>
      <c r="I97" s="112"/>
    </row>
    <row r="98" spans="2:9" ht="18" customHeight="1">
      <c r="B98" s="111"/>
      <c r="C98" s="112"/>
      <c r="D98" s="113"/>
      <c r="E98" s="112"/>
      <c r="F98" s="112"/>
      <c r="G98" s="112"/>
      <c r="H98" s="112"/>
      <c r="I98" s="112"/>
    </row>
    <row r="99" spans="2:9" ht="18" customHeight="1">
      <c r="D99" s="89"/>
    </row>
    <row r="100" spans="2:9" ht="18" customHeight="1">
      <c r="D100" s="89"/>
    </row>
    <row r="101" spans="2:9" ht="18" customHeight="1">
      <c r="D101" s="89"/>
    </row>
    <row r="102" spans="2:9" ht="18" customHeight="1">
      <c r="D102" s="89"/>
    </row>
    <row r="103" spans="2:9" ht="18" customHeight="1">
      <c r="D103" s="89"/>
    </row>
    <row r="104" spans="2:9" ht="18" customHeight="1">
      <c r="D104" s="89"/>
    </row>
    <row r="105" spans="2:9" ht="18" customHeight="1">
      <c r="D105" s="89"/>
    </row>
    <row r="106" spans="2:9" ht="18" customHeight="1">
      <c r="D106" s="89"/>
    </row>
    <row r="107" spans="2:9" ht="18" customHeight="1">
      <c r="D107" s="89"/>
    </row>
    <row r="108" spans="2:9" ht="18" customHeight="1">
      <c r="D108" s="89"/>
    </row>
    <row r="109" spans="2:9" ht="18" customHeight="1">
      <c r="D109" s="89"/>
    </row>
    <row r="110" spans="2:9" ht="18" customHeight="1">
      <c r="D110" s="89"/>
    </row>
    <row r="111" spans="2:9" ht="18" customHeight="1">
      <c r="D111" s="89"/>
    </row>
    <row r="112" spans="2:9" ht="18" customHeight="1">
      <c r="D112" s="89"/>
    </row>
    <row r="113" spans="4:4" ht="18" customHeight="1">
      <c r="D113" s="89"/>
    </row>
    <row r="114" spans="4:4">
      <c r="D114" s="89"/>
    </row>
    <row r="115" spans="4:4">
      <c r="D115" s="89"/>
    </row>
    <row r="116" spans="4:4">
      <c r="D116" s="89"/>
    </row>
    <row r="117" spans="4:4">
      <c r="D117" s="89"/>
    </row>
    <row r="118" spans="4:4">
      <c r="D118" s="89"/>
    </row>
    <row r="119" spans="4:4">
      <c r="D119" s="89"/>
    </row>
    <row r="120" spans="4:4">
      <c r="D120" s="89"/>
    </row>
  </sheetData>
  <mergeCells count="5">
    <mergeCell ref="D7:F7"/>
    <mergeCell ref="G7:I7"/>
    <mergeCell ref="C7:C8"/>
    <mergeCell ref="B7:B8"/>
    <mergeCell ref="B3:I3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71"/>
  <sheetViews>
    <sheetView showGridLines="0" showRowColHeaders="0" zoomScaleNormal="100" workbookViewId="0">
      <pane ySplit="5" topLeftCell="A57" activePane="bottomLeft" state="frozen"/>
      <selection activeCell="Q29" sqref="Q29"/>
      <selection pane="bottomLeft" activeCell="J84" sqref="J84"/>
    </sheetView>
  </sheetViews>
  <sheetFormatPr baseColWidth="10" defaultColWidth="10.28515625" defaultRowHeight="15.75"/>
  <cols>
    <col min="1" max="1" width="2.7109375" style="119" customWidth="1"/>
    <col min="2" max="2" width="7" style="132" customWidth="1"/>
    <col min="3" max="3" width="27.42578125" style="115" customWidth="1"/>
    <col min="4" max="4" width="20.7109375" style="116" customWidth="1"/>
    <col min="5" max="5" width="20.7109375" style="117" customWidth="1"/>
    <col min="6" max="7" width="20.7109375" style="118" customWidth="1"/>
    <col min="8" max="16384" width="10.28515625" style="119"/>
  </cols>
  <sheetData>
    <row r="1" spans="1:10">
      <c r="B1" s="114"/>
    </row>
    <row r="2" spans="1:10" s="115" customFormat="1" ht="22.7" customHeight="1">
      <c r="B2" s="120"/>
      <c r="C2" s="517" t="s">
        <v>152</v>
      </c>
      <c r="D2" s="518"/>
      <c r="E2" s="518"/>
      <c r="F2" s="518"/>
      <c r="G2" s="518"/>
    </row>
    <row r="3" spans="1:10" s="115" customFormat="1" ht="18.95" customHeight="1">
      <c r="A3" s="224"/>
      <c r="B3" s="225"/>
      <c r="C3" s="519" t="s">
        <v>142</v>
      </c>
      <c r="D3" s="520"/>
      <c r="E3" s="520"/>
      <c r="F3" s="520"/>
      <c r="G3" s="520"/>
    </row>
    <row r="4" spans="1:10" ht="19.7" customHeight="1">
      <c r="A4" s="224"/>
      <c r="B4" s="525" t="s">
        <v>157</v>
      </c>
      <c r="C4" s="521" t="str">
        <f>'Pensiones - mínimos'!$B$3</f>
        <v xml:space="preserve">  1 de Abril de 2024</v>
      </c>
      <c r="D4" s="523" t="s">
        <v>153</v>
      </c>
      <c r="E4" s="226" t="s">
        <v>154</v>
      </c>
      <c r="F4" s="226"/>
      <c r="G4" s="226"/>
      <c r="I4" s="7" t="s">
        <v>168</v>
      </c>
      <c r="J4" s="7"/>
    </row>
    <row r="5" spans="1:10" ht="19.7" customHeight="1">
      <c r="A5" s="224"/>
      <c r="B5" s="526"/>
      <c r="C5" s="522"/>
      <c r="D5" s="524"/>
      <c r="E5" s="226" t="s">
        <v>4</v>
      </c>
      <c r="F5" s="226" t="s">
        <v>3</v>
      </c>
      <c r="G5" s="226" t="s">
        <v>6</v>
      </c>
    </row>
    <row r="6" spans="1:10">
      <c r="B6" s="121">
        <v>4</v>
      </c>
      <c r="C6" s="123" t="s">
        <v>53</v>
      </c>
      <c r="D6" s="124">
        <v>35016</v>
      </c>
      <c r="E6" s="211">
        <v>0.37210528049543762</v>
      </c>
      <c r="F6" s="211">
        <v>0.23071923341194822</v>
      </c>
      <c r="G6" s="211">
        <v>0.30564842051971403</v>
      </c>
    </row>
    <row r="7" spans="1:10">
      <c r="B7" s="122">
        <v>11</v>
      </c>
      <c r="C7" s="123" t="s">
        <v>54</v>
      </c>
      <c r="D7" s="124">
        <v>65032</v>
      </c>
      <c r="E7" s="211">
        <v>0.35247173980532881</v>
      </c>
      <c r="F7" s="211">
        <v>0.21843697312307844</v>
      </c>
      <c r="G7" s="211">
        <v>0.28211613127128388</v>
      </c>
      <c r="H7" s="115"/>
    </row>
    <row r="8" spans="1:10">
      <c r="B8" s="122">
        <v>14</v>
      </c>
      <c r="C8" s="123" t="s">
        <v>55</v>
      </c>
      <c r="D8" s="124">
        <v>54313</v>
      </c>
      <c r="E8" s="211">
        <v>0.36512419436599319</v>
      </c>
      <c r="F8" s="211">
        <v>0.23262555346265809</v>
      </c>
      <c r="G8" s="211">
        <v>0.30440923433900718</v>
      </c>
      <c r="H8" s="115"/>
    </row>
    <row r="9" spans="1:10">
      <c r="B9" s="122">
        <v>18</v>
      </c>
      <c r="C9" s="123" t="s">
        <v>56</v>
      </c>
      <c r="D9" s="124">
        <v>59255</v>
      </c>
      <c r="E9" s="211">
        <v>0.36029090368000594</v>
      </c>
      <c r="F9" s="211">
        <v>0.22769551801451818</v>
      </c>
      <c r="G9" s="211">
        <v>0.29984009877442797</v>
      </c>
      <c r="H9" s="115"/>
    </row>
    <row r="10" spans="1:10">
      <c r="B10" s="122">
        <v>21</v>
      </c>
      <c r="C10" s="123" t="s">
        <v>57</v>
      </c>
      <c r="D10" s="124">
        <v>29117</v>
      </c>
      <c r="E10" s="211">
        <v>0.35634164082538955</v>
      </c>
      <c r="F10" s="211">
        <v>0.20547489531561852</v>
      </c>
      <c r="G10" s="211">
        <v>0.28173743081627123</v>
      </c>
      <c r="H10" s="115"/>
    </row>
    <row r="11" spans="1:10">
      <c r="B11" s="122">
        <v>23</v>
      </c>
      <c r="C11" s="123" t="s">
        <v>58</v>
      </c>
      <c r="D11" s="124">
        <v>51408</v>
      </c>
      <c r="E11" s="211">
        <v>0.42771620948937622</v>
      </c>
      <c r="F11" s="211">
        <v>0.26288349147173828</v>
      </c>
      <c r="G11" s="211">
        <v>0.34808279560427657</v>
      </c>
      <c r="H11" s="115"/>
    </row>
    <row r="12" spans="1:10">
      <c r="B12" s="122">
        <v>29</v>
      </c>
      <c r="C12" s="123" t="s">
        <v>59</v>
      </c>
      <c r="D12" s="124">
        <v>75729</v>
      </c>
      <c r="E12" s="211">
        <v>0.32994343482970273</v>
      </c>
      <c r="F12" s="211">
        <v>0.19224799422862515</v>
      </c>
      <c r="G12" s="211">
        <v>0.26405640344362269</v>
      </c>
      <c r="H12" s="115"/>
    </row>
    <row r="13" spans="1:10">
      <c r="B13" s="122">
        <v>41</v>
      </c>
      <c r="C13" s="123" t="s">
        <v>60</v>
      </c>
      <c r="D13" s="124">
        <v>107357</v>
      </c>
      <c r="E13" s="211">
        <v>0.32634873380279</v>
      </c>
      <c r="F13" s="211">
        <v>0.20621290968093722</v>
      </c>
      <c r="G13" s="211">
        <v>0.2694020843109553</v>
      </c>
      <c r="H13" s="115"/>
    </row>
    <row r="14" spans="1:10" s="129" customFormat="1">
      <c r="B14" s="125"/>
      <c r="C14" s="126" t="s">
        <v>52</v>
      </c>
      <c r="D14" s="127">
        <v>477227</v>
      </c>
      <c r="E14" s="212">
        <v>0.3528859804585649</v>
      </c>
      <c r="F14" s="212">
        <v>0.21750829896388693</v>
      </c>
      <c r="G14" s="212">
        <v>0.28792844429696218</v>
      </c>
      <c r="H14" s="128"/>
      <c r="J14" s="441"/>
    </row>
    <row r="15" spans="1:10">
      <c r="B15" s="122">
        <v>22</v>
      </c>
      <c r="C15" s="123" t="s">
        <v>62</v>
      </c>
      <c r="D15" s="124">
        <v>12081</v>
      </c>
      <c r="E15" s="211">
        <v>0.30174618250895008</v>
      </c>
      <c r="F15" s="211">
        <v>0.14126215386890459</v>
      </c>
      <c r="G15" s="211">
        <v>0.22198335262664681</v>
      </c>
      <c r="H15" s="115"/>
    </row>
    <row r="16" spans="1:10">
      <c r="B16" s="122">
        <v>44</v>
      </c>
      <c r="C16" s="123" t="s">
        <v>63</v>
      </c>
      <c r="D16" s="124">
        <v>7933</v>
      </c>
      <c r="E16" s="211">
        <v>0.2854873482355611</v>
      </c>
      <c r="F16" s="211">
        <v>0.15805818895063747</v>
      </c>
      <c r="G16" s="211">
        <v>0.22048360200111172</v>
      </c>
      <c r="H16" s="115"/>
    </row>
    <row r="17" spans="2:9">
      <c r="B17" s="122">
        <v>50</v>
      </c>
      <c r="C17" s="123" t="s">
        <v>64</v>
      </c>
      <c r="D17" s="124">
        <v>37963</v>
      </c>
      <c r="E17" s="211">
        <v>0.23891617127595416</v>
      </c>
      <c r="F17" s="211">
        <v>9.7329896220761561E-2</v>
      </c>
      <c r="G17" s="211">
        <v>0.17162529329059617</v>
      </c>
      <c r="H17" s="115"/>
    </row>
    <row r="18" spans="2:9" s="129" customFormat="1">
      <c r="B18" s="122"/>
      <c r="C18" s="126" t="s">
        <v>61</v>
      </c>
      <c r="D18" s="127">
        <v>57977</v>
      </c>
      <c r="E18" s="212">
        <v>0.25469050723288011</v>
      </c>
      <c r="F18" s="212">
        <v>0.11262871188467415</v>
      </c>
      <c r="G18" s="212">
        <v>0.18606225930680359</v>
      </c>
      <c r="H18" s="128"/>
      <c r="I18" s="441"/>
    </row>
    <row r="19" spans="2:9" s="129" customFormat="1">
      <c r="B19" s="122">
        <v>33</v>
      </c>
      <c r="C19" s="126" t="s">
        <v>65</v>
      </c>
      <c r="D19" s="127">
        <v>43366</v>
      </c>
      <c r="E19" s="212">
        <v>0.2050823192555476</v>
      </c>
      <c r="F19" s="212">
        <v>8.0969141919830498E-2</v>
      </c>
      <c r="G19" s="212">
        <v>0.14455670632314754</v>
      </c>
      <c r="H19" s="128"/>
    </row>
    <row r="20" spans="2:9" s="129" customFormat="1">
      <c r="B20" s="122">
        <v>7</v>
      </c>
      <c r="C20" s="126" t="s">
        <v>205</v>
      </c>
      <c r="D20" s="127">
        <v>33527</v>
      </c>
      <c r="E20" s="212">
        <v>0.20829251502555005</v>
      </c>
      <c r="F20" s="212">
        <v>0.10551043836897828</v>
      </c>
      <c r="G20" s="212">
        <v>0.16166706046300805</v>
      </c>
      <c r="H20" s="128"/>
    </row>
    <row r="21" spans="2:9">
      <c r="B21" s="122">
        <v>35</v>
      </c>
      <c r="C21" s="123" t="s">
        <v>67</v>
      </c>
      <c r="D21" s="124">
        <v>47231</v>
      </c>
      <c r="E21" s="211">
        <v>0.30467752992669939</v>
      </c>
      <c r="F21" s="211">
        <v>0.19391293316700847</v>
      </c>
      <c r="G21" s="211">
        <v>0.24935985090465607</v>
      </c>
      <c r="H21" s="115"/>
    </row>
    <row r="22" spans="2:9">
      <c r="B22" s="122">
        <v>38</v>
      </c>
      <c r="C22" s="123" t="s">
        <v>68</v>
      </c>
      <c r="D22" s="124">
        <v>49381</v>
      </c>
      <c r="E22" s="211">
        <v>0.34111536046578</v>
      </c>
      <c r="F22" s="211">
        <v>0.23423910431983086</v>
      </c>
      <c r="G22" s="211">
        <v>0.2890465403503843</v>
      </c>
      <c r="H22" s="115"/>
    </row>
    <row r="23" spans="2:9" s="129" customFormat="1">
      <c r="B23" s="122"/>
      <c r="C23" s="126" t="s">
        <v>66</v>
      </c>
      <c r="D23" s="127">
        <v>96612</v>
      </c>
      <c r="E23" s="212">
        <v>0.32217531933556276</v>
      </c>
      <c r="F23" s="212">
        <v>0.21278916766945197</v>
      </c>
      <c r="G23" s="212">
        <v>0.26818043025676613</v>
      </c>
      <c r="H23" s="128"/>
    </row>
    <row r="24" spans="2:9" s="129" customFormat="1">
      <c r="B24" s="122">
        <v>39</v>
      </c>
      <c r="C24" s="126" t="s">
        <v>69</v>
      </c>
      <c r="D24" s="127">
        <v>23777</v>
      </c>
      <c r="E24" s="212">
        <v>0.21894940294950885</v>
      </c>
      <c r="F24" s="212">
        <v>0.10307311099085757</v>
      </c>
      <c r="G24" s="212">
        <v>0.16312319481891591</v>
      </c>
      <c r="H24" s="128"/>
    </row>
    <row r="25" spans="2:9">
      <c r="B25" s="122">
        <v>5</v>
      </c>
      <c r="C25" s="123" t="s">
        <v>71</v>
      </c>
      <c r="D25" s="124">
        <v>13493</v>
      </c>
      <c r="E25" s="211">
        <v>0.42867948995029176</v>
      </c>
      <c r="F25" s="211">
        <v>0.26647811706054358</v>
      </c>
      <c r="G25" s="211">
        <v>0.34273159084558918</v>
      </c>
      <c r="H25" s="115"/>
    </row>
    <row r="26" spans="2:9">
      <c r="B26" s="122">
        <v>9</v>
      </c>
      <c r="C26" s="123" t="s">
        <v>72</v>
      </c>
      <c r="D26" s="124">
        <v>16318</v>
      </c>
      <c r="E26" s="211">
        <v>0.24331893787146705</v>
      </c>
      <c r="F26" s="211">
        <v>0.10678288705281827</v>
      </c>
      <c r="G26" s="211">
        <v>0.17544727335282986</v>
      </c>
      <c r="H26" s="115"/>
    </row>
    <row r="27" spans="2:9">
      <c r="B27" s="122">
        <v>24</v>
      </c>
      <c r="C27" s="123" t="s">
        <v>73</v>
      </c>
      <c r="D27" s="124">
        <v>27858</v>
      </c>
      <c r="E27" s="211">
        <v>0.26477968905524946</v>
      </c>
      <c r="F27" s="211">
        <v>0.13077831392043385</v>
      </c>
      <c r="G27" s="211">
        <v>0.19908810245268996</v>
      </c>
      <c r="H27" s="115"/>
    </row>
    <row r="28" spans="2:9">
      <c r="B28" s="122">
        <v>34</v>
      </c>
      <c r="C28" s="123" t="s">
        <v>74</v>
      </c>
      <c r="D28" s="124">
        <v>9914</v>
      </c>
      <c r="E28" s="211">
        <v>0.30883747392376254</v>
      </c>
      <c r="F28" s="211">
        <v>0.15127246841074923</v>
      </c>
      <c r="G28" s="211">
        <v>0.22755233198677929</v>
      </c>
      <c r="H28" s="115"/>
    </row>
    <row r="29" spans="2:9">
      <c r="B29" s="122">
        <v>37</v>
      </c>
      <c r="C29" s="123" t="s">
        <v>75</v>
      </c>
      <c r="D29" s="124">
        <v>25101</v>
      </c>
      <c r="E29" s="211">
        <v>0.36963371406065382</v>
      </c>
      <c r="F29" s="211">
        <v>0.24465091456018631</v>
      </c>
      <c r="G29" s="211">
        <v>0.30668572685287004</v>
      </c>
      <c r="H29" s="115"/>
    </row>
    <row r="30" spans="2:9">
      <c r="B30" s="122">
        <v>40</v>
      </c>
      <c r="C30" s="123" t="s">
        <v>76</v>
      </c>
      <c r="D30" s="124">
        <v>8718</v>
      </c>
      <c r="E30" s="211">
        <v>0.33626526242694288</v>
      </c>
      <c r="F30" s="211">
        <v>0.16343396862877382</v>
      </c>
      <c r="G30" s="211">
        <v>0.24860271472567583</v>
      </c>
      <c r="H30" s="115"/>
    </row>
    <row r="31" spans="2:9">
      <c r="B31" s="122">
        <v>42</v>
      </c>
      <c r="C31" s="123" t="s">
        <v>77</v>
      </c>
      <c r="D31" s="124">
        <v>4963</v>
      </c>
      <c r="E31" s="211">
        <v>0.29146692233940558</v>
      </c>
      <c r="F31" s="211">
        <v>0.1439111111111111</v>
      </c>
      <c r="G31" s="211">
        <v>0.21841306165559124</v>
      </c>
      <c r="H31" s="115"/>
    </row>
    <row r="32" spans="2:9">
      <c r="B32" s="122">
        <v>47</v>
      </c>
      <c r="C32" s="123" t="s">
        <v>78</v>
      </c>
      <c r="D32" s="124">
        <v>23128</v>
      </c>
      <c r="E32" s="211">
        <v>0.26769097971514888</v>
      </c>
      <c r="F32" s="211">
        <v>0.12103215561730846</v>
      </c>
      <c r="G32" s="211">
        <v>0.19129859387923903</v>
      </c>
      <c r="H32" s="115"/>
    </row>
    <row r="33" spans="2:8">
      <c r="B33" s="122">
        <v>49</v>
      </c>
      <c r="C33" s="123" t="s">
        <v>79</v>
      </c>
      <c r="D33" s="124">
        <v>17781</v>
      </c>
      <c r="E33" s="211">
        <v>0.43821721751837367</v>
      </c>
      <c r="F33" s="211">
        <v>0.31091162485653384</v>
      </c>
      <c r="G33" s="211">
        <v>0.3730566686947947</v>
      </c>
      <c r="H33" s="115"/>
    </row>
    <row r="34" spans="2:8" s="129" customFormat="1">
      <c r="B34" s="122"/>
      <c r="C34" s="126" t="s">
        <v>70</v>
      </c>
      <c r="D34" s="127">
        <v>147274</v>
      </c>
      <c r="E34" s="212">
        <v>0.30683318465655662</v>
      </c>
      <c r="F34" s="212">
        <v>0.16683132888745336</v>
      </c>
      <c r="G34" s="212">
        <v>0.23598841802160966</v>
      </c>
      <c r="H34" s="128"/>
    </row>
    <row r="35" spans="2:8">
      <c r="B35" s="122">
        <v>2</v>
      </c>
      <c r="C35" s="123" t="s">
        <v>81</v>
      </c>
      <c r="D35" s="124">
        <v>25969</v>
      </c>
      <c r="E35" s="211">
        <v>0.42689592347984512</v>
      </c>
      <c r="F35" s="211">
        <v>0.27764985703803041</v>
      </c>
      <c r="G35" s="211">
        <v>0.34788141837131109</v>
      </c>
      <c r="H35" s="115"/>
    </row>
    <row r="36" spans="2:8">
      <c r="B36" s="122">
        <v>13</v>
      </c>
      <c r="C36" s="123" t="s">
        <v>82</v>
      </c>
      <c r="D36" s="124">
        <v>35498</v>
      </c>
      <c r="E36" s="211">
        <v>0.44677548028202418</v>
      </c>
      <c r="F36" s="211">
        <v>0.26420053279934202</v>
      </c>
      <c r="G36" s="211">
        <v>0.34696510605023945</v>
      </c>
      <c r="H36" s="115"/>
    </row>
    <row r="37" spans="2:8">
      <c r="B37" s="122">
        <v>16</v>
      </c>
      <c r="C37" s="123" t="s">
        <v>83</v>
      </c>
      <c r="D37" s="124">
        <v>17534</v>
      </c>
      <c r="E37" s="211">
        <v>0.46583285413072645</v>
      </c>
      <c r="F37" s="211">
        <v>0.32054648395831625</v>
      </c>
      <c r="G37" s="211">
        <v>0.38756023164316344</v>
      </c>
      <c r="H37" s="115"/>
    </row>
    <row r="38" spans="2:8">
      <c r="B38" s="122">
        <v>19</v>
      </c>
      <c r="C38" s="123" t="s">
        <v>84</v>
      </c>
      <c r="D38" s="124">
        <v>8521</v>
      </c>
      <c r="E38" s="211">
        <v>0.27524743186828649</v>
      </c>
      <c r="F38" s="211">
        <v>0.1118418279161924</v>
      </c>
      <c r="G38" s="211">
        <v>0.1891873889875666</v>
      </c>
      <c r="H38" s="115"/>
    </row>
    <row r="39" spans="2:8">
      <c r="B39" s="122">
        <v>45</v>
      </c>
      <c r="C39" s="123" t="s">
        <v>85</v>
      </c>
      <c r="D39" s="124">
        <v>37846</v>
      </c>
      <c r="E39" s="211">
        <v>0.41269134923460304</v>
      </c>
      <c r="F39" s="211">
        <v>0.21701031690818395</v>
      </c>
      <c r="G39" s="211">
        <v>0.30585344959956035</v>
      </c>
      <c r="H39" s="115"/>
    </row>
    <row r="40" spans="2:8" s="131" customFormat="1">
      <c r="B40" s="122"/>
      <c r="C40" s="126" t="s">
        <v>80</v>
      </c>
      <c r="D40" s="127">
        <v>125368</v>
      </c>
      <c r="E40" s="212">
        <v>0.41412877903421286</v>
      </c>
      <c r="F40" s="212">
        <v>0.24100215057838242</v>
      </c>
      <c r="G40" s="212">
        <v>0.32065067266867869</v>
      </c>
      <c r="H40" s="130"/>
    </row>
    <row r="41" spans="2:8">
      <c r="B41" s="122">
        <v>8</v>
      </c>
      <c r="C41" s="123" t="s">
        <v>87</v>
      </c>
      <c r="D41" s="124">
        <v>174969</v>
      </c>
      <c r="E41" s="211">
        <v>0.17659723100055219</v>
      </c>
      <c r="F41" s="211">
        <v>7.2788637467825795E-2</v>
      </c>
      <c r="G41" s="211">
        <v>0.13136096806912462</v>
      </c>
      <c r="H41" s="115"/>
    </row>
    <row r="42" spans="2:8">
      <c r="B42" s="122">
        <v>17</v>
      </c>
      <c r="C42" s="123" t="s">
        <v>209</v>
      </c>
      <c r="D42" s="124">
        <v>24871</v>
      </c>
      <c r="E42" s="211">
        <v>0.19345698372357109</v>
      </c>
      <c r="F42" s="211">
        <v>9.4087687622948613E-2</v>
      </c>
      <c r="G42" s="211">
        <v>0.14921137728502606</v>
      </c>
      <c r="H42" s="115"/>
    </row>
    <row r="43" spans="2:8">
      <c r="B43" s="122">
        <v>25</v>
      </c>
      <c r="C43" s="123" t="s">
        <v>206</v>
      </c>
      <c r="D43" s="124">
        <v>19787</v>
      </c>
      <c r="E43" s="211">
        <v>0.25526363471643415</v>
      </c>
      <c r="F43" s="211">
        <v>0.12110329586264051</v>
      </c>
      <c r="G43" s="211">
        <v>0.19351778501501238</v>
      </c>
      <c r="H43" s="115"/>
    </row>
    <row r="44" spans="2:8">
      <c r="B44" s="122">
        <v>43</v>
      </c>
      <c r="C44" s="123" t="s">
        <v>88</v>
      </c>
      <c r="D44" s="124">
        <v>30855</v>
      </c>
      <c r="E44" s="211">
        <v>0.23178877610056278</v>
      </c>
      <c r="F44" s="211">
        <v>0.10432437547312642</v>
      </c>
      <c r="G44" s="211">
        <v>0.17178887589777853</v>
      </c>
      <c r="H44" s="115"/>
    </row>
    <row r="45" spans="2:8" s="131" customFormat="1">
      <c r="B45" s="122"/>
      <c r="C45" s="126" t="s">
        <v>86</v>
      </c>
      <c r="D45" s="127">
        <v>250482</v>
      </c>
      <c r="E45" s="212">
        <v>0.18780896248950218</v>
      </c>
      <c r="F45" s="212">
        <v>8.1081837317409741E-2</v>
      </c>
      <c r="G45" s="212">
        <v>0.14067968051904142</v>
      </c>
      <c r="H45" s="130"/>
    </row>
    <row r="46" spans="2:8">
      <c r="B46" s="122">
        <v>3</v>
      </c>
      <c r="C46" s="123" t="s">
        <v>201</v>
      </c>
      <c r="D46" s="124">
        <v>89132</v>
      </c>
      <c r="E46" s="211">
        <v>0.31944637989754793</v>
      </c>
      <c r="F46" s="211">
        <v>0.19849675648702594</v>
      </c>
      <c r="G46" s="211">
        <v>0.26236823746544957</v>
      </c>
      <c r="H46" s="115"/>
    </row>
    <row r="47" spans="2:8">
      <c r="B47" s="122">
        <v>12</v>
      </c>
      <c r="C47" s="123" t="s">
        <v>208</v>
      </c>
      <c r="D47" s="124">
        <v>30110</v>
      </c>
      <c r="E47" s="211">
        <v>0.2886683773749727</v>
      </c>
      <c r="F47" s="211">
        <v>0.13882261812548413</v>
      </c>
      <c r="G47" s="211">
        <v>0.21848129739143055</v>
      </c>
      <c r="H47" s="115"/>
    </row>
    <row r="48" spans="2:8">
      <c r="B48" s="122">
        <v>46</v>
      </c>
      <c r="C48" s="123" t="s">
        <v>90</v>
      </c>
      <c r="D48" s="124">
        <v>126756</v>
      </c>
      <c r="E48" s="211">
        <v>0.29562344892346903</v>
      </c>
      <c r="F48" s="211">
        <v>0.14546406824621691</v>
      </c>
      <c r="G48" s="211">
        <v>0.22491376495805357</v>
      </c>
      <c r="H48" s="115"/>
    </row>
    <row r="49" spans="2:9" s="131" customFormat="1">
      <c r="B49" s="122"/>
      <c r="C49" s="126" t="s">
        <v>89</v>
      </c>
      <c r="D49" s="127">
        <v>245998</v>
      </c>
      <c r="E49" s="212">
        <v>0.30245713403952112</v>
      </c>
      <c r="F49" s="212">
        <v>0.16193178341376652</v>
      </c>
      <c r="G49" s="212">
        <v>0.23628389644918127</v>
      </c>
      <c r="H49" s="130"/>
    </row>
    <row r="50" spans="2:9">
      <c r="B50" s="122">
        <v>6</v>
      </c>
      <c r="C50" s="123" t="s">
        <v>92</v>
      </c>
      <c r="D50" s="124">
        <v>57222</v>
      </c>
      <c r="E50" s="211">
        <v>0.47564721369021501</v>
      </c>
      <c r="F50" s="211">
        <v>0.34957905725092525</v>
      </c>
      <c r="G50" s="211">
        <v>0.4091552619159981</v>
      </c>
      <c r="H50" s="115"/>
    </row>
    <row r="51" spans="2:9">
      <c r="B51" s="122">
        <v>10</v>
      </c>
      <c r="C51" s="123" t="s">
        <v>93</v>
      </c>
      <c r="D51" s="124">
        <v>35839</v>
      </c>
      <c r="E51" s="211">
        <v>0.43154284786623104</v>
      </c>
      <c r="F51" s="211">
        <v>0.29765722339100065</v>
      </c>
      <c r="G51" s="211">
        <v>0.36481809483092081</v>
      </c>
      <c r="H51" s="115"/>
    </row>
    <row r="52" spans="2:9" s="131" customFormat="1">
      <c r="B52" s="122"/>
      <c r="C52" s="126" t="s">
        <v>91</v>
      </c>
      <c r="D52" s="127">
        <v>93061</v>
      </c>
      <c r="E52" s="212">
        <v>0.45680852908035019</v>
      </c>
      <c r="F52" s="212">
        <v>0.32886524013624291</v>
      </c>
      <c r="G52" s="212">
        <v>0.39086151571661376</v>
      </c>
      <c r="H52" s="130"/>
    </row>
    <row r="53" spans="2:9">
      <c r="B53" s="122">
        <v>15</v>
      </c>
      <c r="C53" s="123" t="s">
        <v>200</v>
      </c>
      <c r="D53" s="124">
        <v>77456</v>
      </c>
      <c r="E53" s="211">
        <v>0.32938823743296064</v>
      </c>
      <c r="F53" s="211">
        <v>0.16390674442694364</v>
      </c>
      <c r="G53" s="211">
        <v>0.25315479322663198</v>
      </c>
      <c r="H53" s="115"/>
    </row>
    <row r="54" spans="2:9">
      <c r="B54" s="122">
        <v>27</v>
      </c>
      <c r="C54" s="123" t="s">
        <v>95</v>
      </c>
      <c r="D54" s="124">
        <v>33004</v>
      </c>
      <c r="E54" s="211">
        <v>0.33408574264399832</v>
      </c>
      <c r="F54" s="211">
        <v>0.24106078665077474</v>
      </c>
      <c r="G54" s="211">
        <v>0.29257309008386079</v>
      </c>
      <c r="H54" s="115"/>
    </row>
    <row r="55" spans="2:9">
      <c r="B55" s="122">
        <v>32</v>
      </c>
      <c r="C55" s="123" t="s">
        <v>207</v>
      </c>
      <c r="D55" s="124">
        <v>34733</v>
      </c>
      <c r="E55" s="211">
        <v>0.38569356362164348</v>
      </c>
      <c r="F55" s="211">
        <v>0.2447052030273659</v>
      </c>
      <c r="G55" s="211">
        <v>0.32226129394408931</v>
      </c>
      <c r="H55" s="115"/>
    </row>
    <row r="56" spans="2:9">
      <c r="B56" s="122">
        <v>36</v>
      </c>
      <c r="C56" s="123" t="s">
        <v>96</v>
      </c>
      <c r="D56" s="124">
        <v>59646</v>
      </c>
      <c r="E56" s="211">
        <v>0.31709072372070707</v>
      </c>
      <c r="F56" s="211">
        <v>0.14983718981853358</v>
      </c>
      <c r="G56" s="211">
        <v>0.23937585532942976</v>
      </c>
      <c r="H56" s="115"/>
    </row>
    <row r="57" spans="2:9" s="131" customFormat="1">
      <c r="B57" s="122"/>
      <c r="C57" s="126" t="s">
        <v>94</v>
      </c>
      <c r="D57" s="127">
        <v>204839</v>
      </c>
      <c r="E57" s="212">
        <v>0.33412746957728312</v>
      </c>
      <c r="F57" s="212">
        <v>0.18126821091473636</v>
      </c>
      <c r="G57" s="212">
        <v>0.26406272358231891</v>
      </c>
      <c r="H57" s="130"/>
      <c r="I57" s="442"/>
    </row>
    <row r="58" spans="2:9" s="131" customFormat="1">
      <c r="B58" s="122">
        <v>28</v>
      </c>
      <c r="C58" s="126" t="s">
        <v>97</v>
      </c>
      <c r="D58" s="127">
        <v>174455</v>
      </c>
      <c r="E58" s="212">
        <v>0.19475826289190035</v>
      </c>
      <c r="F58" s="212">
        <v>7.6421278095032116E-2</v>
      </c>
      <c r="G58" s="212">
        <v>0.14022564066290386</v>
      </c>
      <c r="H58" s="130"/>
    </row>
    <row r="59" spans="2:9" s="131" customFormat="1">
      <c r="B59" s="122">
        <v>30</v>
      </c>
      <c r="C59" s="126" t="s">
        <v>98</v>
      </c>
      <c r="D59" s="127">
        <v>69453</v>
      </c>
      <c r="E59" s="212">
        <v>0.34029721519365264</v>
      </c>
      <c r="F59" s="212">
        <v>0.18818268571022972</v>
      </c>
      <c r="G59" s="212">
        <v>0.26633406704656137</v>
      </c>
      <c r="H59" s="130"/>
    </row>
    <row r="60" spans="2:9" s="131" customFormat="1">
      <c r="B60" s="122">
        <v>31</v>
      </c>
      <c r="C60" s="126" t="s">
        <v>99</v>
      </c>
      <c r="D60" s="127">
        <v>20918</v>
      </c>
      <c r="E60" s="212">
        <v>0.21176390773405698</v>
      </c>
      <c r="F60" s="212">
        <v>7.5381449151940949E-2</v>
      </c>
      <c r="G60" s="212">
        <v>0.14510769657660158</v>
      </c>
      <c r="H60" s="130"/>
    </row>
    <row r="61" spans="2:9">
      <c r="B61" s="122">
        <v>1</v>
      </c>
      <c r="C61" s="123" t="s">
        <v>202</v>
      </c>
      <c r="D61" s="124">
        <v>8037</v>
      </c>
      <c r="E61" s="211">
        <v>0.14580405421500203</v>
      </c>
      <c r="F61" s="211">
        <v>4.7506880563338377E-2</v>
      </c>
      <c r="G61" s="211">
        <v>9.7640684225872285E-2</v>
      </c>
      <c r="H61" s="115"/>
    </row>
    <row r="62" spans="2:9">
      <c r="B62" s="122">
        <v>20</v>
      </c>
      <c r="C62" s="123" t="s">
        <v>204</v>
      </c>
      <c r="D62" s="124">
        <v>17958</v>
      </c>
      <c r="E62" s="211">
        <v>0.13518949820029641</v>
      </c>
      <c r="F62" s="211">
        <v>4.3091670339356541E-2</v>
      </c>
      <c r="G62" s="211">
        <v>9.2250315925739471E-2</v>
      </c>
      <c r="H62" s="115"/>
    </row>
    <row r="63" spans="2:9">
      <c r="B63" s="122">
        <v>48</v>
      </c>
      <c r="C63" s="123" t="s">
        <v>203</v>
      </c>
      <c r="D63" s="124">
        <v>32597</v>
      </c>
      <c r="E63" s="211">
        <v>0.15839668987426903</v>
      </c>
      <c r="F63" s="211">
        <v>5.4737135103162728E-2</v>
      </c>
      <c r="G63" s="211">
        <v>0.10871718590015109</v>
      </c>
      <c r="H63" s="115"/>
    </row>
    <row r="64" spans="2:9" s="131" customFormat="1">
      <c r="B64" s="122">
        <v>16</v>
      </c>
      <c r="C64" s="126" t="s">
        <v>155</v>
      </c>
      <c r="D64" s="127">
        <v>58592</v>
      </c>
      <c r="E64" s="212">
        <v>0.1486619825571</v>
      </c>
      <c r="F64" s="212">
        <v>4.9829691844131649E-2</v>
      </c>
      <c r="G64" s="212">
        <v>0.1015792001192765</v>
      </c>
      <c r="H64" s="130"/>
    </row>
    <row r="65" spans="2:10" s="131" customFormat="1">
      <c r="B65" s="122">
        <v>26</v>
      </c>
      <c r="C65" s="126" t="s">
        <v>151</v>
      </c>
      <c r="D65" s="127">
        <v>14487</v>
      </c>
      <c r="E65" s="212">
        <v>0.26647047906890425</v>
      </c>
      <c r="F65" s="212">
        <v>0.12486978066841231</v>
      </c>
      <c r="G65" s="212">
        <v>0.19780985021232436</v>
      </c>
      <c r="H65" s="130"/>
    </row>
    <row r="66" spans="2:10">
      <c r="B66" s="122">
        <v>51</v>
      </c>
      <c r="C66" s="123" t="s">
        <v>102</v>
      </c>
      <c r="D66" s="124">
        <v>2061</v>
      </c>
      <c r="E66" s="211">
        <v>0.27741528099347507</v>
      </c>
      <c r="F66" s="211">
        <v>0.17010073260073261</v>
      </c>
      <c r="G66" s="211">
        <v>0.2260116240815879</v>
      </c>
      <c r="H66" s="115"/>
    </row>
    <row r="67" spans="2:10">
      <c r="B67" s="122">
        <v>52</v>
      </c>
      <c r="C67" s="123" t="s">
        <v>103</v>
      </c>
      <c r="D67" s="124">
        <v>2298</v>
      </c>
      <c r="E67" s="211">
        <v>0.30751964085297417</v>
      </c>
      <c r="F67" s="211">
        <v>0.21819891841053374</v>
      </c>
      <c r="G67" s="211">
        <v>0.26389526871841984</v>
      </c>
      <c r="H67" s="115"/>
    </row>
    <row r="68" spans="2:10" ht="18.600000000000001" customHeight="1">
      <c r="B68" s="290"/>
      <c r="C68" s="291" t="s">
        <v>45</v>
      </c>
      <c r="D68" s="292">
        <f>'Pensiones - mínimos'!$C$14</f>
        <v>2141772</v>
      </c>
      <c r="E68" s="293">
        <f>'Pensiones - mínimos'!E14</f>
        <v>0.2698332753322637</v>
      </c>
      <c r="F68" s="293">
        <f>'Pensiones - mínimos'!F14</f>
        <v>0.14616669692512946</v>
      </c>
      <c r="G68" s="293">
        <f>'Pensiones - mínimos'!G14</f>
        <v>0.21126806113379876</v>
      </c>
    </row>
    <row r="69" spans="2:10">
      <c r="C69" s="133"/>
      <c r="D69" s="158"/>
      <c r="E69" s="164"/>
      <c r="F69" s="159"/>
      <c r="G69" s="154"/>
      <c r="H69" s="159"/>
      <c r="I69" s="154"/>
      <c r="J69" s="154"/>
    </row>
    <row r="70" spans="2:10">
      <c r="F70" s="193"/>
      <c r="G70" s="193"/>
      <c r="H70" s="115"/>
      <c r="I70" s="115"/>
      <c r="J70" s="115"/>
    </row>
    <row r="71" spans="2:10">
      <c r="F71" s="193"/>
      <c r="G71" s="193"/>
      <c r="H71" s="115"/>
      <c r="I71" s="115"/>
      <c r="J71" s="115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53" activePane="bottomLeft" state="frozen"/>
      <selection pane="bottomLeft" activeCell="G82" sqref="G82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9" width="13.7109375" style="85" customWidth="1"/>
    <col min="10" max="10" width="1.85546875" style="85" customWidth="1"/>
    <col min="11" max="11" width="11.42578125" style="85"/>
    <col min="12" max="12" width="25.42578125" style="85" bestFit="1" customWidth="1"/>
    <col min="13" max="16384" width="11.42578125" style="85"/>
  </cols>
  <sheetData>
    <row r="1" spans="1:226" s="1" customFormat="1" ht="12.2" customHeight="1">
      <c r="B1" s="6"/>
    </row>
    <row r="2" spans="1:226" s="1" customFormat="1" ht="12.95" customHeight="1">
      <c r="B2" s="516" t="s">
        <v>181</v>
      </c>
      <c r="C2" s="516"/>
      <c r="D2" s="516"/>
      <c r="E2" s="516"/>
      <c r="F2" s="516"/>
      <c r="G2" s="516"/>
      <c r="H2" s="516"/>
      <c r="I2" s="516"/>
      <c r="K2" s="7" t="s">
        <v>168</v>
      </c>
    </row>
    <row r="3" spans="1:226" s="93" customFormat="1" ht="18.75">
      <c r="B3" s="6"/>
      <c r="D3" s="90"/>
      <c r="E3" s="91"/>
      <c r="F3" s="90"/>
      <c r="G3" s="90"/>
      <c r="H3" s="90"/>
      <c r="I3" s="90"/>
    </row>
    <row r="4" spans="1:226" s="2" customFormat="1" ht="15.75" customHeight="1">
      <c r="B4" s="6"/>
      <c r="C4" s="92"/>
      <c r="D4" s="90"/>
      <c r="E4" s="91"/>
      <c r="F4" s="90"/>
      <c r="G4" s="90"/>
      <c r="H4" s="90"/>
      <c r="I4" s="90"/>
    </row>
    <row r="5" spans="1:226" s="93" customFormat="1" ht="18.75">
      <c r="A5" s="227"/>
      <c r="B5" s="529" t="s">
        <v>228</v>
      </c>
      <c r="C5" s="530"/>
      <c r="D5" s="530"/>
      <c r="E5" s="530"/>
      <c r="F5" s="530"/>
      <c r="G5" s="530"/>
      <c r="H5" s="530"/>
      <c r="I5" s="531"/>
    </row>
    <row r="6" spans="1:226" ht="2.4500000000000002" customHeight="1">
      <c r="A6" s="228"/>
      <c r="B6" s="532"/>
      <c r="C6" s="533"/>
      <c r="D6" s="533"/>
      <c r="E6" s="533"/>
      <c r="F6" s="533"/>
      <c r="G6" s="533"/>
      <c r="H6" s="533"/>
      <c r="I6" s="534"/>
    </row>
    <row r="7" spans="1:226" ht="52.5" customHeight="1">
      <c r="A7" s="228"/>
      <c r="B7" s="230" t="s">
        <v>157</v>
      </c>
      <c r="C7" s="231" t="s">
        <v>47</v>
      </c>
      <c r="D7" s="230" t="s">
        <v>175</v>
      </c>
      <c r="E7" s="232" t="s">
        <v>176</v>
      </c>
      <c r="F7" s="230" t="s">
        <v>177</v>
      </c>
      <c r="G7" s="230" t="s">
        <v>178</v>
      </c>
      <c r="H7" s="230" t="s">
        <v>179</v>
      </c>
      <c r="I7" s="230" t="s">
        <v>180</v>
      </c>
    </row>
    <row r="8" spans="1:226" ht="6.75" customHeight="1">
      <c r="B8" s="311"/>
      <c r="C8" s="312"/>
      <c r="D8" s="312"/>
      <c r="E8" s="313"/>
      <c r="F8" s="312"/>
      <c r="G8" s="312"/>
      <c r="H8" s="312"/>
      <c r="I8" s="312"/>
    </row>
    <row r="9" spans="1:226" s="98" customFormat="1" ht="18" customHeight="1">
      <c r="A9" s="8"/>
      <c r="B9" s="95"/>
      <c r="C9" s="96" t="s">
        <v>52</v>
      </c>
      <c r="D9" s="97">
        <v>127102</v>
      </c>
      <c r="E9" s="97">
        <v>77.619379065750138</v>
      </c>
      <c r="F9" s="97">
        <v>23490</v>
      </c>
      <c r="G9" s="97">
        <v>55022</v>
      </c>
      <c r="H9" s="97">
        <v>29969</v>
      </c>
      <c r="I9" s="97">
        <v>18621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1" customFormat="1" ht="18" customHeight="1">
      <c r="B10" s="95">
        <v>4</v>
      </c>
      <c r="C10" s="99" t="s">
        <v>53</v>
      </c>
      <c r="D10" s="100">
        <v>9264</v>
      </c>
      <c r="E10" s="100">
        <v>78.720819300518116</v>
      </c>
      <c r="F10" s="100">
        <v>1543</v>
      </c>
      <c r="G10" s="100">
        <v>3938</v>
      </c>
      <c r="H10" s="100">
        <v>2382</v>
      </c>
      <c r="I10" s="100">
        <v>1401</v>
      </c>
    </row>
    <row r="11" spans="1:226" s="102" customFormat="1" ht="18" customHeight="1">
      <c r="B11" s="95">
        <v>11</v>
      </c>
      <c r="C11" s="99" t="s">
        <v>54</v>
      </c>
      <c r="D11" s="100">
        <v>15569</v>
      </c>
      <c r="E11" s="100">
        <v>78.65142012974502</v>
      </c>
      <c r="F11" s="100">
        <v>3096</v>
      </c>
      <c r="G11" s="100">
        <v>6206</v>
      </c>
      <c r="H11" s="100">
        <v>3529</v>
      </c>
      <c r="I11" s="100">
        <v>2738</v>
      </c>
    </row>
    <row r="12" spans="1:226" s="102" customFormat="1" ht="18" customHeight="1">
      <c r="B12" s="95">
        <v>14</v>
      </c>
      <c r="C12" s="99" t="s">
        <v>55</v>
      </c>
      <c r="D12" s="100">
        <v>14895</v>
      </c>
      <c r="E12" s="100">
        <v>77.616443101711994</v>
      </c>
      <c r="F12" s="100">
        <v>2640</v>
      </c>
      <c r="G12" s="100">
        <v>6557</v>
      </c>
      <c r="H12" s="100">
        <v>3605</v>
      </c>
      <c r="I12" s="100">
        <v>2093</v>
      </c>
    </row>
    <row r="13" spans="1:226" s="102" customFormat="1" ht="18" customHeight="1">
      <c r="B13" s="95">
        <v>18</v>
      </c>
      <c r="C13" s="99" t="s">
        <v>56</v>
      </c>
      <c r="D13" s="100">
        <v>15747</v>
      </c>
      <c r="E13" s="100">
        <v>77.230502952943411</v>
      </c>
      <c r="F13" s="100">
        <v>2911</v>
      </c>
      <c r="G13" s="100">
        <v>6792</v>
      </c>
      <c r="H13" s="100">
        <v>3729</v>
      </c>
      <c r="I13" s="100">
        <v>2315</v>
      </c>
    </row>
    <row r="14" spans="1:226" s="102" customFormat="1" ht="18" customHeight="1">
      <c r="B14" s="95">
        <v>21</v>
      </c>
      <c r="C14" s="99" t="s">
        <v>57</v>
      </c>
      <c r="D14" s="100">
        <v>8187</v>
      </c>
      <c r="E14" s="100">
        <v>77.132737266397925</v>
      </c>
      <c r="F14" s="100">
        <v>1480</v>
      </c>
      <c r="G14" s="100">
        <v>3625</v>
      </c>
      <c r="H14" s="100">
        <v>1954</v>
      </c>
      <c r="I14" s="100">
        <v>1128</v>
      </c>
    </row>
    <row r="15" spans="1:226" s="102" customFormat="1" ht="18" customHeight="1">
      <c r="B15" s="95">
        <v>23</v>
      </c>
      <c r="C15" s="99" t="s">
        <v>58</v>
      </c>
      <c r="D15" s="100">
        <v>11971</v>
      </c>
      <c r="E15" s="100">
        <v>79.257522345668747</v>
      </c>
      <c r="F15" s="100">
        <v>1986</v>
      </c>
      <c r="G15" s="100">
        <v>5184</v>
      </c>
      <c r="H15" s="100">
        <v>2925</v>
      </c>
      <c r="I15" s="100">
        <v>1876</v>
      </c>
    </row>
    <row r="16" spans="1:226" s="102" customFormat="1" ht="18" customHeight="1">
      <c r="B16" s="95">
        <v>29</v>
      </c>
      <c r="C16" s="99" t="s">
        <v>59</v>
      </c>
      <c r="D16" s="100">
        <v>21601</v>
      </c>
      <c r="E16" s="100">
        <v>75.174570621730467</v>
      </c>
      <c r="F16" s="100">
        <v>4305</v>
      </c>
      <c r="G16" s="100">
        <v>9561</v>
      </c>
      <c r="H16" s="100">
        <v>4916</v>
      </c>
      <c r="I16" s="100">
        <v>2819</v>
      </c>
    </row>
    <row r="17" spans="1:428" s="102" customFormat="1" ht="18" customHeight="1">
      <c r="B17" s="95">
        <v>41</v>
      </c>
      <c r="C17" s="99" t="s">
        <v>60</v>
      </c>
      <c r="D17" s="100">
        <v>29868</v>
      </c>
      <c r="E17" s="100">
        <v>77.17101680728544</v>
      </c>
      <c r="F17" s="100">
        <v>5529</v>
      </c>
      <c r="G17" s="100">
        <v>13159</v>
      </c>
      <c r="H17" s="100">
        <v>6929</v>
      </c>
      <c r="I17" s="100">
        <v>4251</v>
      </c>
    </row>
    <row r="18" spans="1:428" s="103" customFormat="1" ht="18" customHeight="1">
      <c r="A18" s="8"/>
      <c r="B18" s="95"/>
      <c r="C18" s="96" t="s">
        <v>61</v>
      </c>
      <c r="D18" s="97">
        <v>22274</v>
      </c>
      <c r="E18" s="97">
        <v>67.945163844908322</v>
      </c>
      <c r="F18" s="97">
        <v>5760</v>
      </c>
      <c r="G18" s="97">
        <v>11449</v>
      </c>
      <c r="H18" s="97">
        <v>3545</v>
      </c>
      <c r="I18" s="97">
        <v>1520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1" customFormat="1" ht="18" customHeight="1">
      <c r="B19" s="95">
        <v>22</v>
      </c>
      <c r="C19" s="99" t="s">
        <v>62</v>
      </c>
      <c r="D19" s="100">
        <v>3906</v>
      </c>
      <c r="E19" s="100">
        <v>67.511039426523283</v>
      </c>
      <c r="F19" s="100">
        <v>982</v>
      </c>
      <c r="G19" s="100">
        <v>2010</v>
      </c>
      <c r="H19" s="100">
        <v>640</v>
      </c>
      <c r="I19" s="100">
        <v>274</v>
      </c>
    </row>
    <row r="20" spans="1:428" s="102" customFormat="1" ht="18" customHeight="1">
      <c r="B20" s="95">
        <v>40</v>
      </c>
      <c r="C20" s="99" t="s">
        <v>63</v>
      </c>
      <c r="D20" s="100">
        <v>2472</v>
      </c>
      <c r="E20" s="100">
        <v>69.720780744336565</v>
      </c>
      <c r="F20" s="100">
        <v>528</v>
      </c>
      <c r="G20" s="100">
        <v>1330</v>
      </c>
      <c r="H20" s="100">
        <v>426</v>
      </c>
      <c r="I20" s="100">
        <v>188</v>
      </c>
    </row>
    <row r="21" spans="1:428" s="102" customFormat="1" ht="18" customHeight="1">
      <c r="B21" s="95">
        <v>50</v>
      </c>
      <c r="C21" s="102" t="s">
        <v>64</v>
      </c>
      <c r="D21" s="104">
        <v>15896</v>
      </c>
      <c r="E21" s="104">
        <v>66.603671363865118</v>
      </c>
      <c r="F21" s="104">
        <v>4250</v>
      </c>
      <c r="G21" s="104">
        <v>8109</v>
      </c>
      <c r="H21" s="104">
        <v>2479</v>
      </c>
      <c r="I21" s="104">
        <v>1058</v>
      </c>
    </row>
    <row r="22" spans="1:428" s="98" customFormat="1" ht="18" customHeight="1">
      <c r="A22" s="8"/>
      <c r="B22" s="95">
        <v>33</v>
      </c>
      <c r="C22" s="96" t="s">
        <v>65</v>
      </c>
      <c r="D22" s="97">
        <v>18928</v>
      </c>
      <c r="E22" s="97">
        <v>63.31645076077772</v>
      </c>
      <c r="F22" s="97">
        <v>6778</v>
      </c>
      <c r="G22" s="97">
        <v>8174</v>
      </c>
      <c r="H22" s="97">
        <v>2667</v>
      </c>
      <c r="I22" s="97">
        <v>1309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98" customFormat="1" ht="18" customHeight="1">
      <c r="A23" s="8"/>
      <c r="B23" s="95">
        <v>7</v>
      </c>
      <c r="C23" s="96" t="s">
        <v>205</v>
      </c>
      <c r="D23" s="97">
        <v>14602</v>
      </c>
      <c r="E23" s="97">
        <v>69.707179153540636</v>
      </c>
      <c r="F23" s="97">
        <v>3499</v>
      </c>
      <c r="G23" s="97">
        <v>7165</v>
      </c>
      <c r="H23" s="97">
        <v>2702</v>
      </c>
      <c r="I23" s="97">
        <v>1236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98" customFormat="1" ht="18" customHeight="1">
      <c r="A24" s="8"/>
      <c r="B24" s="95"/>
      <c r="C24" s="96" t="s">
        <v>66</v>
      </c>
      <c r="D24" s="97">
        <v>26832</v>
      </c>
      <c r="E24" s="97">
        <v>74.597682648456612</v>
      </c>
      <c r="F24" s="97">
        <v>6464</v>
      </c>
      <c r="G24" s="97">
        <v>10845</v>
      </c>
      <c r="H24" s="97">
        <v>5532</v>
      </c>
      <c r="I24" s="97">
        <v>3991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1" customFormat="1" ht="18" customHeight="1">
      <c r="B25" s="95">
        <v>35</v>
      </c>
      <c r="C25" s="99" t="s">
        <v>67</v>
      </c>
      <c r="D25" s="100">
        <v>13512</v>
      </c>
      <c r="E25" s="100">
        <v>75.524761693309642</v>
      </c>
      <c r="F25" s="100">
        <v>3299</v>
      </c>
      <c r="G25" s="100">
        <v>5235</v>
      </c>
      <c r="H25" s="100">
        <v>2794</v>
      </c>
      <c r="I25" s="100">
        <v>2184</v>
      </c>
    </row>
    <row r="26" spans="1:428" s="102" customFormat="1" ht="18" customHeight="1">
      <c r="B26" s="95">
        <v>38</v>
      </c>
      <c r="C26" s="99" t="s">
        <v>68</v>
      </c>
      <c r="D26" s="100">
        <v>13320</v>
      </c>
      <c r="E26" s="100">
        <v>73.670603603603595</v>
      </c>
      <c r="F26" s="100">
        <v>3165</v>
      </c>
      <c r="G26" s="100">
        <v>5610</v>
      </c>
      <c r="H26" s="100">
        <v>2738</v>
      </c>
      <c r="I26" s="100">
        <v>1807</v>
      </c>
    </row>
    <row r="27" spans="1:428" s="102" customFormat="1" ht="18" customHeight="1">
      <c r="B27" s="95">
        <v>39</v>
      </c>
      <c r="C27" s="96" t="s">
        <v>69</v>
      </c>
      <c r="D27" s="97">
        <v>10376</v>
      </c>
      <c r="E27" s="97">
        <v>68.933582305319973</v>
      </c>
      <c r="F27" s="97">
        <v>2949</v>
      </c>
      <c r="G27" s="97">
        <v>4574</v>
      </c>
      <c r="H27" s="97">
        <v>1821</v>
      </c>
      <c r="I27" s="97">
        <v>1032</v>
      </c>
    </row>
    <row r="28" spans="1:428" s="98" customFormat="1" ht="18" customHeight="1">
      <c r="A28" s="8"/>
      <c r="B28" s="95"/>
      <c r="C28" s="96" t="s">
        <v>70</v>
      </c>
      <c r="D28" s="97">
        <v>43671</v>
      </c>
      <c r="E28" s="97">
        <v>72.110834833896149</v>
      </c>
      <c r="F28" s="97">
        <v>10568</v>
      </c>
      <c r="G28" s="97">
        <v>20247</v>
      </c>
      <c r="H28" s="97">
        <v>7988</v>
      </c>
      <c r="I28" s="97">
        <v>4868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5" customFormat="1" ht="18" customHeight="1">
      <c r="B29" s="95">
        <v>5</v>
      </c>
      <c r="C29" s="99" t="s">
        <v>71</v>
      </c>
      <c r="D29" s="100">
        <v>2858</v>
      </c>
      <c r="E29" s="100">
        <v>73.91887683694894</v>
      </c>
      <c r="F29" s="100">
        <v>593</v>
      </c>
      <c r="G29" s="100">
        <v>1327</v>
      </c>
      <c r="H29" s="100">
        <v>581</v>
      </c>
      <c r="I29" s="100">
        <v>357</v>
      </c>
    </row>
    <row r="30" spans="1:428" s="102" customFormat="1" ht="18" customHeight="1">
      <c r="B30" s="95">
        <v>9</v>
      </c>
      <c r="C30" s="99" t="s">
        <v>72</v>
      </c>
      <c r="D30" s="100">
        <v>6472</v>
      </c>
      <c r="E30" s="100">
        <v>72.220233312731807</v>
      </c>
      <c r="F30" s="100">
        <v>1398</v>
      </c>
      <c r="G30" s="100">
        <v>3168</v>
      </c>
      <c r="H30" s="100">
        <v>1176</v>
      </c>
      <c r="I30" s="100">
        <v>730</v>
      </c>
    </row>
    <row r="31" spans="1:428" s="102" customFormat="1" ht="18" customHeight="1">
      <c r="B31" s="95">
        <v>24</v>
      </c>
      <c r="C31" s="99" t="s">
        <v>73</v>
      </c>
      <c r="D31" s="100">
        <v>8954</v>
      </c>
      <c r="E31" s="100">
        <v>68.456858387312948</v>
      </c>
      <c r="F31" s="100">
        <v>2543</v>
      </c>
      <c r="G31" s="100">
        <v>3987</v>
      </c>
      <c r="H31" s="100">
        <v>1540</v>
      </c>
      <c r="I31" s="100">
        <v>884</v>
      </c>
    </row>
    <row r="32" spans="1:428" s="102" customFormat="1" ht="18" customHeight="1">
      <c r="B32" s="95">
        <v>34</v>
      </c>
      <c r="C32" s="102" t="s">
        <v>74</v>
      </c>
      <c r="D32" s="104">
        <v>3187</v>
      </c>
      <c r="E32" s="104">
        <v>71.799880765610297</v>
      </c>
      <c r="F32" s="104">
        <v>782</v>
      </c>
      <c r="G32" s="104">
        <v>1450</v>
      </c>
      <c r="H32" s="104">
        <v>579</v>
      </c>
      <c r="I32" s="104">
        <v>376</v>
      </c>
    </row>
    <row r="33" spans="1:226" s="102" customFormat="1" ht="18" customHeight="1">
      <c r="B33" s="95">
        <v>37</v>
      </c>
      <c r="C33" s="102" t="s">
        <v>75</v>
      </c>
      <c r="D33" s="104">
        <v>5959</v>
      </c>
      <c r="E33" s="104">
        <v>71.000870951501895</v>
      </c>
      <c r="F33" s="104">
        <v>1507</v>
      </c>
      <c r="G33" s="104">
        <v>2702</v>
      </c>
      <c r="H33" s="104">
        <v>1064</v>
      </c>
      <c r="I33" s="104">
        <v>686</v>
      </c>
    </row>
    <row r="34" spans="1:226" s="102" customFormat="1" ht="18" customHeight="1">
      <c r="B34" s="95">
        <v>40</v>
      </c>
      <c r="C34" s="99" t="s">
        <v>76</v>
      </c>
      <c r="D34" s="100">
        <v>2749</v>
      </c>
      <c r="E34" s="100">
        <v>75.578450345580208</v>
      </c>
      <c r="F34" s="100">
        <v>473</v>
      </c>
      <c r="G34" s="100">
        <v>1313</v>
      </c>
      <c r="H34" s="100">
        <v>622</v>
      </c>
      <c r="I34" s="100">
        <v>341</v>
      </c>
    </row>
    <row r="35" spans="1:226" s="102" customFormat="1" ht="18" customHeight="1">
      <c r="B35" s="95">
        <v>42</v>
      </c>
      <c r="C35" s="99" t="s">
        <v>77</v>
      </c>
      <c r="D35" s="100">
        <v>1589</v>
      </c>
      <c r="E35" s="100">
        <v>73.737407174323479</v>
      </c>
      <c r="F35" s="100">
        <v>290</v>
      </c>
      <c r="G35" s="100">
        <v>824</v>
      </c>
      <c r="H35" s="100">
        <v>290</v>
      </c>
      <c r="I35" s="100">
        <v>185</v>
      </c>
    </row>
    <row r="36" spans="1:226" s="102" customFormat="1" ht="18" customHeight="1">
      <c r="B36" s="95">
        <v>47</v>
      </c>
      <c r="C36" s="99" t="s">
        <v>78</v>
      </c>
      <c r="D36" s="100">
        <v>8504</v>
      </c>
      <c r="E36" s="100">
        <v>70.509019285042299</v>
      </c>
      <c r="F36" s="100">
        <v>2140</v>
      </c>
      <c r="G36" s="100">
        <v>3992</v>
      </c>
      <c r="H36" s="100">
        <v>1472</v>
      </c>
      <c r="I36" s="100">
        <v>900</v>
      </c>
    </row>
    <row r="37" spans="1:226" s="102" customFormat="1" ht="18" customHeight="1">
      <c r="B37" s="95">
        <v>49</v>
      </c>
      <c r="C37" s="99" t="s">
        <v>79</v>
      </c>
      <c r="D37" s="100">
        <v>3399</v>
      </c>
      <c r="E37" s="100">
        <v>71.775916446013525</v>
      </c>
      <c r="F37" s="100">
        <v>842</v>
      </c>
      <c r="G37" s="100">
        <v>1484</v>
      </c>
      <c r="H37" s="100">
        <v>664</v>
      </c>
      <c r="I37" s="100">
        <v>409</v>
      </c>
    </row>
    <row r="38" spans="1:226" s="98" customFormat="1" ht="18" customHeight="1">
      <c r="A38" s="8"/>
      <c r="B38" s="95"/>
      <c r="C38" s="96" t="s">
        <v>80</v>
      </c>
      <c r="D38" s="97">
        <v>28993</v>
      </c>
      <c r="E38" s="97">
        <v>75.243014036970976</v>
      </c>
      <c r="F38" s="97">
        <v>5645</v>
      </c>
      <c r="G38" s="97">
        <v>13034</v>
      </c>
      <c r="H38" s="97">
        <v>6553</v>
      </c>
      <c r="I38" s="97">
        <v>3761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1" customFormat="1" ht="18" customHeight="1">
      <c r="B39" s="95">
        <v>2</v>
      </c>
      <c r="C39" s="99" t="s">
        <v>81</v>
      </c>
      <c r="D39" s="100">
        <v>5936</v>
      </c>
      <c r="E39" s="100">
        <v>76.726020889487842</v>
      </c>
      <c r="F39" s="100">
        <v>1133</v>
      </c>
      <c r="G39" s="100">
        <v>2576</v>
      </c>
      <c r="H39" s="100">
        <v>1364</v>
      </c>
      <c r="I39" s="100">
        <v>863</v>
      </c>
    </row>
    <row r="40" spans="1:226" s="102" customFormat="1" ht="18" customHeight="1">
      <c r="B40" s="95">
        <v>13</v>
      </c>
      <c r="C40" s="99" t="s">
        <v>82</v>
      </c>
      <c r="D40" s="100">
        <v>7452</v>
      </c>
      <c r="E40" s="100">
        <v>76.765265700483098</v>
      </c>
      <c r="F40" s="100">
        <v>1435</v>
      </c>
      <c r="G40" s="100">
        <v>3243</v>
      </c>
      <c r="H40" s="100">
        <v>1729</v>
      </c>
      <c r="I40" s="100">
        <v>1045</v>
      </c>
    </row>
    <row r="41" spans="1:226" s="105" customFormat="1" ht="18" customHeight="1">
      <c r="B41" s="95">
        <v>16</v>
      </c>
      <c r="C41" s="102" t="s">
        <v>83</v>
      </c>
      <c r="D41" s="100">
        <v>3284</v>
      </c>
      <c r="E41" s="100">
        <v>75.256568209500614</v>
      </c>
      <c r="F41" s="100">
        <v>610</v>
      </c>
      <c r="G41" s="100">
        <v>1547</v>
      </c>
      <c r="H41" s="100">
        <v>733</v>
      </c>
      <c r="I41" s="100">
        <v>394</v>
      </c>
    </row>
    <row r="42" spans="1:226" s="102" customFormat="1" ht="18" customHeight="1">
      <c r="B42" s="95">
        <v>19</v>
      </c>
      <c r="C42" s="102" t="s">
        <v>84</v>
      </c>
      <c r="D42" s="104">
        <v>3204</v>
      </c>
      <c r="E42" s="104">
        <v>72.129085518102372</v>
      </c>
      <c r="F42" s="104">
        <v>671</v>
      </c>
      <c r="G42" s="104">
        <v>1576</v>
      </c>
      <c r="H42" s="104">
        <v>631</v>
      </c>
      <c r="I42" s="104">
        <v>326</v>
      </c>
    </row>
    <row r="43" spans="1:226" s="102" customFormat="1" ht="18" customHeight="1">
      <c r="B43" s="95">
        <v>45</v>
      </c>
      <c r="C43" s="99" t="s">
        <v>85</v>
      </c>
      <c r="D43" s="100">
        <v>9117</v>
      </c>
      <c r="E43" s="100">
        <v>75.338129867280912</v>
      </c>
      <c r="F43" s="100">
        <v>1796</v>
      </c>
      <c r="G43" s="100">
        <v>4092</v>
      </c>
      <c r="H43" s="100">
        <v>2096</v>
      </c>
      <c r="I43" s="100">
        <v>1133</v>
      </c>
    </row>
    <row r="44" spans="1:226" s="98" customFormat="1" ht="18" customHeight="1">
      <c r="A44" s="8"/>
      <c r="B44" s="95"/>
      <c r="C44" s="96" t="s">
        <v>86</v>
      </c>
      <c r="D44" s="97">
        <v>117605</v>
      </c>
      <c r="E44" s="97">
        <v>67.837438098210271</v>
      </c>
      <c r="F44" s="97">
        <v>29184</v>
      </c>
      <c r="G44" s="97">
        <v>60411</v>
      </c>
      <c r="H44" s="97">
        <v>19693</v>
      </c>
      <c r="I44" s="97">
        <v>8317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1" customFormat="1" ht="18" customHeight="1">
      <c r="B45" s="95">
        <v>8</v>
      </c>
      <c r="C45" s="102" t="s">
        <v>87</v>
      </c>
      <c r="D45" s="104">
        <v>85655</v>
      </c>
      <c r="E45" s="104">
        <v>68.034848169984201</v>
      </c>
      <c r="F45" s="104">
        <v>21125</v>
      </c>
      <c r="G45" s="104">
        <v>44310</v>
      </c>
      <c r="H45" s="104">
        <v>14233</v>
      </c>
      <c r="I45" s="104">
        <v>5987</v>
      </c>
    </row>
    <row r="46" spans="1:226" s="102" customFormat="1" ht="18" customHeight="1">
      <c r="B46" s="95">
        <v>17</v>
      </c>
      <c r="C46" s="102" t="s">
        <v>209</v>
      </c>
      <c r="D46" s="104">
        <v>11836</v>
      </c>
      <c r="E46" s="104">
        <v>67.028436127069938</v>
      </c>
      <c r="F46" s="104">
        <v>3152</v>
      </c>
      <c r="G46" s="104">
        <v>5892</v>
      </c>
      <c r="H46" s="104">
        <v>1924</v>
      </c>
      <c r="I46" s="104">
        <v>868</v>
      </c>
    </row>
    <row r="47" spans="1:226" s="105" customFormat="1" ht="18" customHeight="1">
      <c r="B47" s="95">
        <v>25</v>
      </c>
      <c r="C47" s="102" t="s">
        <v>206</v>
      </c>
      <c r="D47" s="100">
        <v>7117</v>
      </c>
      <c r="E47" s="100">
        <v>67.233196571589104</v>
      </c>
      <c r="F47" s="100">
        <v>1861</v>
      </c>
      <c r="G47" s="100">
        <v>3581</v>
      </c>
      <c r="H47" s="100">
        <v>1183</v>
      </c>
      <c r="I47" s="100">
        <v>492</v>
      </c>
      <c r="L47" s="295"/>
    </row>
    <row r="48" spans="1:226" s="102" customFormat="1" ht="18" customHeight="1">
      <c r="B48" s="95">
        <v>43</v>
      </c>
      <c r="C48" s="102" t="s">
        <v>88</v>
      </c>
      <c r="D48" s="104">
        <v>12997</v>
      </c>
      <c r="E48" s="104">
        <v>69.053271524197868</v>
      </c>
      <c r="F48" s="104">
        <v>3046</v>
      </c>
      <c r="G48" s="104">
        <v>6628</v>
      </c>
      <c r="H48" s="104">
        <v>2353</v>
      </c>
      <c r="I48" s="104">
        <v>970</v>
      </c>
    </row>
    <row r="49" spans="1:226" s="98" customFormat="1" ht="18" customHeight="1">
      <c r="A49" s="8"/>
      <c r="B49" s="95"/>
      <c r="C49" s="96" t="s">
        <v>89</v>
      </c>
      <c r="D49" s="97">
        <v>77271</v>
      </c>
      <c r="E49" s="97">
        <v>69.320162224008357</v>
      </c>
      <c r="F49" s="97">
        <v>17735</v>
      </c>
      <c r="G49" s="97">
        <v>38412</v>
      </c>
      <c r="H49" s="97">
        <v>14329</v>
      </c>
      <c r="I49" s="97">
        <v>6795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1" customFormat="1" ht="18" customHeight="1">
      <c r="B50" s="95">
        <v>3</v>
      </c>
      <c r="C50" s="102" t="s">
        <v>201</v>
      </c>
      <c r="D50" s="104">
        <v>27065</v>
      </c>
      <c r="E50" s="104">
        <v>71.008236098281913</v>
      </c>
      <c r="F50" s="104">
        <v>5802</v>
      </c>
      <c r="G50" s="104">
        <v>12835</v>
      </c>
      <c r="H50" s="104">
        <v>5585</v>
      </c>
      <c r="I50" s="104">
        <v>2843</v>
      </c>
    </row>
    <row r="51" spans="1:226" s="102" customFormat="1" ht="18" customHeight="1">
      <c r="B51" s="95">
        <v>12</v>
      </c>
      <c r="C51" s="102" t="s">
        <v>208</v>
      </c>
      <c r="D51" s="104">
        <v>9762</v>
      </c>
      <c r="E51" s="104">
        <v>67.974543126408562</v>
      </c>
      <c r="F51" s="104">
        <v>2262</v>
      </c>
      <c r="G51" s="104">
        <v>5155</v>
      </c>
      <c r="H51" s="104">
        <v>1620</v>
      </c>
      <c r="I51" s="104">
        <v>725</v>
      </c>
    </row>
    <row r="52" spans="1:226" s="102" customFormat="1" ht="18" customHeight="1">
      <c r="B52" s="95">
        <v>46</v>
      </c>
      <c r="C52" s="102" t="s">
        <v>90</v>
      </c>
      <c r="D52" s="104">
        <v>40444</v>
      </c>
      <c r="E52" s="104">
        <v>68.977707447334566</v>
      </c>
      <c r="F52" s="104">
        <v>9671</v>
      </c>
      <c r="G52" s="104">
        <v>20422</v>
      </c>
      <c r="H52" s="104">
        <v>7124</v>
      </c>
      <c r="I52" s="104">
        <v>3227</v>
      </c>
    </row>
    <row r="53" spans="1:226" s="98" customFormat="1" ht="18" customHeight="1">
      <c r="A53" s="8"/>
      <c r="B53" s="95"/>
      <c r="C53" s="96" t="s">
        <v>91</v>
      </c>
      <c r="D53" s="97">
        <v>19163</v>
      </c>
      <c r="E53" s="97">
        <v>75.473554427188049</v>
      </c>
      <c r="F53" s="97">
        <v>3898</v>
      </c>
      <c r="G53" s="97">
        <v>8419</v>
      </c>
      <c r="H53" s="97">
        <v>4242</v>
      </c>
      <c r="I53" s="97">
        <v>2604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1" customFormat="1" ht="18" customHeight="1">
      <c r="B54" s="95">
        <v>6</v>
      </c>
      <c r="C54" s="102" t="s">
        <v>92</v>
      </c>
      <c r="D54" s="104">
        <v>11371</v>
      </c>
      <c r="E54" s="104">
        <v>76.209474100782685</v>
      </c>
      <c r="F54" s="104">
        <v>2305</v>
      </c>
      <c r="G54" s="104">
        <v>4857</v>
      </c>
      <c r="H54" s="104">
        <v>2646</v>
      </c>
      <c r="I54" s="104">
        <v>1563</v>
      </c>
    </row>
    <row r="55" spans="1:226" s="102" customFormat="1" ht="18" customHeight="1">
      <c r="B55" s="95">
        <v>10</v>
      </c>
      <c r="C55" s="99" t="s">
        <v>93</v>
      </c>
      <c r="D55" s="100">
        <v>7792</v>
      </c>
      <c r="E55" s="100">
        <v>74.737634753593397</v>
      </c>
      <c r="F55" s="100">
        <v>1593</v>
      </c>
      <c r="G55" s="100">
        <v>3562</v>
      </c>
      <c r="H55" s="100">
        <v>1596</v>
      </c>
      <c r="I55" s="100">
        <v>1041</v>
      </c>
    </row>
    <row r="56" spans="1:226" s="98" customFormat="1" ht="18" customHeight="1">
      <c r="A56" s="8"/>
      <c r="B56" s="95"/>
      <c r="C56" s="96" t="s">
        <v>94</v>
      </c>
      <c r="D56" s="97">
        <v>56922</v>
      </c>
      <c r="E56" s="97">
        <v>63.883850994595797</v>
      </c>
      <c r="F56" s="97">
        <v>17861</v>
      </c>
      <c r="G56" s="97">
        <v>25385</v>
      </c>
      <c r="H56" s="97">
        <v>9139</v>
      </c>
      <c r="I56" s="97">
        <v>4537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1" customFormat="1" ht="18" customHeight="1">
      <c r="B57" s="95">
        <v>15</v>
      </c>
      <c r="C57" s="102" t="s">
        <v>200</v>
      </c>
      <c r="D57" s="104">
        <v>22336</v>
      </c>
      <c r="E57" s="104">
        <v>63.860082825931258</v>
      </c>
      <c r="F57" s="104">
        <v>7179</v>
      </c>
      <c r="G57" s="104">
        <v>10063</v>
      </c>
      <c r="H57" s="104">
        <v>3394</v>
      </c>
      <c r="I57" s="104">
        <v>1700</v>
      </c>
    </row>
    <row r="58" spans="1:226" s="102" customFormat="1" ht="18" customHeight="1">
      <c r="B58" s="95">
        <v>27</v>
      </c>
      <c r="C58" s="102" t="s">
        <v>95</v>
      </c>
      <c r="D58" s="104">
        <v>7780</v>
      </c>
      <c r="E58" s="104">
        <v>61.989343187660658</v>
      </c>
      <c r="F58" s="104">
        <v>2937</v>
      </c>
      <c r="G58" s="104">
        <v>3264</v>
      </c>
      <c r="H58" s="104">
        <v>1065</v>
      </c>
      <c r="I58" s="104">
        <v>514</v>
      </c>
    </row>
    <row r="59" spans="1:226" s="102" customFormat="1" ht="18" customHeight="1">
      <c r="B59" s="95">
        <v>32</v>
      </c>
      <c r="C59" s="102" t="s">
        <v>207</v>
      </c>
      <c r="D59" s="104">
        <v>7507</v>
      </c>
      <c r="E59" s="104">
        <v>61.285115225789255</v>
      </c>
      <c r="F59" s="104">
        <v>2581</v>
      </c>
      <c r="G59" s="104">
        <v>3365</v>
      </c>
      <c r="H59" s="104">
        <v>1082</v>
      </c>
      <c r="I59" s="104">
        <v>479</v>
      </c>
    </row>
    <row r="60" spans="1:226" s="102" customFormat="1" ht="18" customHeight="1">
      <c r="B60" s="95">
        <v>36</v>
      </c>
      <c r="C60" s="107" t="s">
        <v>96</v>
      </c>
      <c r="D60" s="104">
        <v>19299</v>
      </c>
      <c r="E60" s="104">
        <v>68.400862739002008</v>
      </c>
      <c r="F60" s="104">
        <v>5164</v>
      </c>
      <c r="G60" s="104">
        <v>8693</v>
      </c>
      <c r="H60" s="104">
        <v>3598</v>
      </c>
      <c r="I60" s="104">
        <v>1844</v>
      </c>
    </row>
    <row r="61" spans="1:226" s="98" customFormat="1" ht="18" customHeight="1">
      <c r="A61" s="8"/>
      <c r="B61" s="95">
        <v>28</v>
      </c>
      <c r="C61" s="96" t="s">
        <v>97</v>
      </c>
      <c r="D61" s="97">
        <v>87418</v>
      </c>
      <c r="E61" s="97">
        <v>69.932423413942189</v>
      </c>
      <c r="F61" s="97">
        <v>20682</v>
      </c>
      <c r="G61" s="97">
        <v>43051</v>
      </c>
      <c r="H61" s="97">
        <v>15986</v>
      </c>
      <c r="I61" s="97">
        <v>7699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98" customFormat="1" ht="18" customHeight="1">
      <c r="A62" s="8"/>
      <c r="B62" s="95">
        <v>30</v>
      </c>
      <c r="C62" s="96" t="s">
        <v>98</v>
      </c>
      <c r="D62" s="97">
        <v>20184</v>
      </c>
      <c r="E62" s="97">
        <v>78.54004013079664</v>
      </c>
      <c r="F62" s="97">
        <v>3525</v>
      </c>
      <c r="G62" s="97">
        <v>8512</v>
      </c>
      <c r="H62" s="97">
        <v>5033</v>
      </c>
      <c r="I62" s="97">
        <v>3114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98" customFormat="1" ht="18" customHeight="1">
      <c r="A63" s="8"/>
      <c r="B63" s="95">
        <v>31</v>
      </c>
      <c r="C63" s="96" t="s">
        <v>99</v>
      </c>
      <c r="D63" s="97">
        <v>9921</v>
      </c>
      <c r="E63" s="97">
        <v>70.424012700332611</v>
      </c>
      <c r="F63" s="97">
        <v>2391</v>
      </c>
      <c r="G63" s="97">
        <v>4793</v>
      </c>
      <c r="H63" s="97">
        <v>1717</v>
      </c>
      <c r="I63" s="97">
        <v>1020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98" customFormat="1" ht="18" customHeight="1">
      <c r="A64" s="8"/>
      <c r="B64" s="95"/>
      <c r="C64" s="96" t="s">
        <v>100</v>
      </c>
      <c r="D64" s="97">
        <v>40921</v>
      </c>
      <c r="E64" s="97">
        <v>67.181322728379143</v>
      </c>
      <c r="F64" s="97">
        <v>11421</v>
      </c>
      <c r="G64" s="97">
        <v>20252</v>
      </c>
      <c r="H64" s="97">
        <v>6209</v>
      </c>
      <c r="I64" s="97">
        <v>3039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1" customFormat="1" ht="18" customHeight="1">
      <c r="B65" s="95">
        <v>1</v>
      </c>
      <c r="C65" s="102" t="s">
        <v>202</v>
      </c>
      <c r="D65" s="100">
        <v>5646</v>
      </c>
      <c r="E65" s="100">
        <v>67.400998937300727</v>
      </c>
      <c r="F65" s="100">
        <v>1533</v>
      </c>
      <c r="G65" s="100">
        <v>2807</v>
      </c>
      <c r="H65" s="100">
        <v>866</v>
      </c>
      <c r="I65" s="100">
        <v>440</v>
      </c>
    </row>
    <row r="66" spans="1:226" s="102" customFormat="1" ht="18" customHeight="1">
      <c r="B66" s="95">
        <v>20</v>
      </c>
      <c r="C66" s="102" t="s">
        <v>204</v>
      </c>
      <c r="D66" s="100">
        <v>13161</v>
      </c>
      <c r="E66" s="100">
        <v>68.614871210394355</v>
      </c>
      <c r="F66" s="100">
        <v>3164</v>
      </c>
      <c r="G66" s="100">
        <v>6814</v>
      </c>
      <c r="H66" s="100">
        <v>2136</v>
      </c>
      <c r="I66" s="100">
        <v>1047</v>
      </c>
    </row>
    <row r="67" spans="1:226" s="102" customFormat="1" ht="18" customHeight="1">
      <c r="B67" s="95">
        <v>48</v>
      </c>
      <c r="C67" s="102" t="s">
        <v>203</v>
      </c>
      <c r="D67" s="100">
        <v>22114</v>
      </c>
      <c r="E67" s="100">
        <v>65.528098037442362</v>
      </c>
      <c r="F67" s="100">
        <v>6724</v>
      </c>
      <c r="G67" s="100">
        <v>10631</v>
      </c>
      <c r="H67" s="100">
        <v>3207</v>
      </c>
      <c r="I67" s="100">
        <v>1552</v>
      </c>
    </row>
    <row r="68" spans="1:226" s="98" customFormat="1" ht="18" customHeight="1">
      <c r="A68" s="8"/>
      <c r="B68" s="95">
        <v>26</v>
      </c>
      <c r="C68" s="96" t="s">
        <v>101</v>
      </c>
      <c r="D68" s="97">
        <v>5322</v>
      </c>
      <c r="E68" s="97">
        <v>67.831247651258948</v>
      </c>
      <c r="F68" s="97">
        <v>1377</v>
      </c>
      <c r="G68" s="97">
        <v>2634</v>
      </c>
      <c r="H68" s="97">
        <v>907</v>
      </c>
      <c r="I68" s="97">
        <v>404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98" customFormat="1" ht="18" customHeight="1">
      <c r="A69" s="8"/>
      <c r="B69" s="95">
        <v>51</v>
      </c>
      <c r="C69" s="102" t="s">
        <v>102</v>
      </c>
      <c r="D69" s="100">
        <v>871</v>
      </c>
      <c r="E69" s="100">
        <v>79.799081515499424</v>
      </c>
      <c r="F69" s="100">
        <v>181</v>
      </c>
      <c r="G69" s="100">
        <v>322</v>
      </c>
      <c r="H69" s="100">
        <v>202</v>
      </c>
      <c r="I69" s="100">
        <v>166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98" customFormat="1" ht="18" customHeight="1">
      <c r="A70" s="8"/>
      <c r="B70" s="95">
        <v>52</v>
      </c>
      <c r="C70" s="102" t="s">
        <v>103</v>
      </c>
      <c r="D70" s="100">
        <v>672</v>
      </c>
      <c r="E70" s="100">
        <v>80.76696428571428</v>
      </c>
      <c r="F70" s="100">
        <v>139</v>
      </c>
      <c r="G70" s="100">
        <v>236</v>
      </c>
      <c r="H70" s="100">
        <v>161</v>
      </c>
      <c r="I70" s="100">
        <v>136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5"/>
      <c r="C71" s="288" t="s">
        <v>45</v>
      </c>
      <c r="D71" s="286">
        <v>729048</v>
      </c>
      <c r="E71" s="287">
        <v>70.903922718394369</v>
      </c>
      <c r="F71" s="286">
        <v>173547</v>
      </c>
      <c r="G71" s="286">
        <v>342937</v>
      </c>
      <c r="H71" s="286">
        <v>138395</v>
      </c>
      <c r="I71" s="286">
        <v>74169</v>
      </c>
      <c r="M71" s="219"/>
      <c r="N71" s="219"/>
      <c r="O71" s="219"/>
    </row>
    <row r="72" spans="1:226" ht="18" customHeight="1">
      <c r="B72" s="108"/>
      <c r="D72" s="88"/>
      <c r="E72" s="109"/>
      <c r="F72" s="109"/>
      <c r="G72" s="110"/>
      <c r="H72" s="109"/>
      <c r="I72" s="109"/>
    </row>
    <row r="73" spans="1:226" ht="18" customHeight="1">
      <c r="B73" s="233"/>
      <c r="C73" s="228"/>
      <c r="D73" s="234"/>
      <c r="E73" s="235"/>
      <c r="F73" s="228"/>
      <c r="G73" s="236"/>
      <c r="H73" s="109"/>
      <c r="I73" s="109"/>
    </row>
    <row r="74" spans="1:226" ht="18" customHeight="1">
      <c r="B74" s="233"/>
      <c r="C74" s="527" t="s">
        <v>212</v>
      </c>
      <c r="D74" s="314" t="s">
        <v>4</v>
      </c>
      <c r="E74" s="314" t="s">
        <v>3</v>
      </c>
      <c r="F74" s="314" t="s">
        <v>182</v>
      </c>
      <c r="G74" s="228"/>
      <c r="I74" s="109"/>
    </row>
    <row r="75" spans="1:226" ht="18" customHeight="1">
      <c r="B75" s="229"/>
      <c r="C75" s="527"/>
      <c r="D75" s="289">
        <v>655808</v>
      </c>
      <c r="E75" s="289">
        <v>73240</v>
      </c>
      <c r="F75" s="289">
        <f>D75+E75</f>
        <v>729048</v>
      </c>
      <c r="G75" s="228"/>
    </row>
    <row r="76" spans="1:226" ht="18" customHeight="1">
      <c r="B76" s="229"/>
      <c r="C76" s="317"/>
      <c r="D76" s="318"/>
      <c r="E76" s="317"/>
      <c r="F76" s="317"/>
      <c r="G76" s="228"/>
    </row>
    <row r="77" spans="1:226" ht="18" customHeight="1">
      <c r="B77" s="316"/>
      <c r="D77" s="219"/>
      <c r="E77" s="319"/>
      <c r="F77" s="376"/>
      <c r="G77" s="376"/>
      <c r="H77" s="376"/>
      <c r="I77" s="376"/>
    </row>
    <row r="78" spans="1:226">
      <c r="C78" s="528"/>
      <c r="D78" s="528"/>
      <c r="E78" s="528"/>
      <c r="F78" s="220"/>
      <c r="G78" s="220"/>
      <c r="H78" s="220"/>
    </row>
    <row r="79" spans="1:226">
      <c r="B79" s="431"/>
      <c r="C79" s="377"/>
      <c r="D79" s="377"/>
      <c r="E79" s="377"/>
      <c r="F79" s="219"/>
      <c r="G79" s="219"/>
      <c r="H79" s="219"/>
    </row>
    <row r="80" spans="1:226">
      <c r="D80" s="89"/>
    </row>
    <row r="81" spans="4:4">
      <c r="D81" s="89"/>
    </row>
    <row r="82" spans="4:4">
      <c r="D82" s="89"/>
    </row>
    <row r="83" spans="4:4">
      <c r="D83" s="89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U97"/>
  <sheetViews>
    <sheetView showGridLines="0" showRowColHeaders="0" showZeros="0" showOutlineSymbols="0" topLeftCell="A36" zoomScaleNormal="100" workbookViewId="0">
      <selection activeCell="V20" sqref="V20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2"/>
    <col min="21" max="16384" width="11.5703125" style="27"/>
  </cols>
  <sheetData>
    <row r="1" spans="2:21" ht="51.75" customHeight="1">
      <c r="B1" s="375" t="s">
        <v>229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P1" s="330" t="s">
        <v>168</v>
      </c>
    </row>
    <row r="2" spans="2:21" ht="46.5" customHeight="1">
      <c r="B2" s="28"/>
      <c r="C2" s="28"/>
      <c r="D2" s="28"/>
      <c r="E2" s="28"/>
      <c r="F2" s="28"/>
      <c r="G2" s="28"/>
      <c r="H2" s="28"/>
      <c r="I2" s="28"/>
      <c r="S2" s="362"/>
      <c r="T2" s="362"/>
      <c r="U2" s="362"/>
    </row>
    <row r="3" spans="2:21" ht="27.95" customHeight="1">
      <c r="B3" s="345" t="s">
        <v>191</v>
      </c>
      <c r="C3" s="345"/>
      <c r="D3" s="346"/>
      <c r="E3" s="347" t="s">
        <v>192</v>
      </c>
      <c r="F3" s="366"/>
      <c r="G3" s="347" t="s">
        <v>184</v>
      </c>
      <c r="H3" s="366"/>
      <c r="I3" s="347" t="s">
        <v>185</v>
      </c>
      <c r="K3" s="370"/>
      <c r="S3" s="362"/>
      <c r="T3" s="362"/>
      <c r="U3" s="362"/>
    </row>
    <row r="4" spans="2:21" ht="18.95" customHeight="1">
      <c r="B4" s="315" t="s">
        <v>186</v>
      </c>
      <c r="C4" s="29"/>
      <c r="D4" s="31"/>
      <c r="E4" s="328">
        <v>9187187</v>
      </c>
      <c r="F4" s="369"/>
      <c r="G4" s="328">
        <v>4547262</v>
      </c>
      <c r="H4" s="369"/>
      <c r="I4" s="328">
        <v>4639891</v>
      </c>
      <c r="J4" s="32"/>
      <c r="K4" s="371"/>
      <c r="L4" s="359">
        <f>H4/E4</f>
        <v>0</v>
      </c>
      <c r="M4" s="353"/>
      <c r="N4" s="353"/>
      <c r="O4" s="353"/>
      <c r="P4" s="360"/>
      <c r="Q4" s="353"/>
      <c r="R4" s="353"/>
      <c r="S4" s="363"/>
      <c r="T4" s="363"/>
      <c r="U4" s="364"/>
    </row>
    <row r="5" spans="2:21" ht="18.95" customHeight="1">
      <c r="B5" s="27" t="s">
        <v>153</v>
      </c>
      <c r="C5" s="29"/>
      <c r="D5" s="31"/>
      <c r="E5" s="31">
        <v>10149834</v>
      </c>
      <c r="F5" s="367"/>
      <c r="G5" s="31">
        <v>5344331</v>
      </c>
      <c r="H5" s="367"/>
      <c r="I5" s="31">
        <v>4805468</v>
      </c>
      <c r="J5" s="32"/>
      <c r="K5" s="372"/>
      <c r="L5" s="199"/>
      <c r="M5" s="199"/>
      <c r="N5" s="199"/>
      <c r="O5" s="199"/>
      <c r="P5" s="200"/>
      <c r="Q5" s="199"/>
      <c r="R5" s="199"/>
      <c r="S5" s="363"/>
      <c r="T5" s="363"/>
      <c r="U5" s="364"/>
    </row>
    <row r="6" spans="2:21" ht="18.95" customHeight="1">
      <c r="B6" s="27" t="s">
        <v>187</v>
      </c>
      <c r="C6" s="29"/>
      <c r="D6" s="31"/>
      <c r="E6" s="329">
        <v>1.105</v>
      </c>
      <c r="F6" s="367"/>
      <c r="G6" s="329">
        <v>1.175</v>
      </c>
      <c r="H6" s="368"/>
      <c r="I6" s="329">
        <v>1.036</v>
      </c>
      <c r="J6" s="32"/>
      <c r="K6" s="372"/>
      <c r="L6" s="199"/>
      <c r="M6" s="199"/>
      <c r="N6" s="199"/>
      <c r="O6" s="199"/>
      <c r="P6" s="200"/>
      <c r="Q6" s="199"/>
      <c r="R6" s="199"/>
      <c r="S6" s="363"/>
      <c r="T6" s="363"/>
      <c r="U6" s="363"/>
    </row>
    <row r="7" spans="2:21" ht="7.5" customHeight="1">
      <c r="B7" s="482"/>
      <c r="C7" s="482"/>
      <c r="F7" s="30"/>
      <c r="H7" s="30"/>
      <c r="K7" s="370"/>
      <c r="S7" s="362"/>
      <c r="T7" s="362"/>
      <c r="U7" s="362"/>
    </row>
    <row r="8" spans="2:21" ht="7.5" customHeight="1">
      <c r="B8" s="30"/>
      <c r="C8" s="30"/>
      <c r="F8" s="30"/>
      <c r="H8" s="30"/>
      <c r="K8" s="370"/>
      <c r="S8" s="362"/>
      <c r="T8" s="362"/>
      <c r="U8" s="362"/>
    </row>
    <row r="9" spans="2:21" ht="7.5" customHeight="1">
      <c r="B9" s="30"/>
      <c r="C9" s="30"/>
      <c r="F9" s="30"/>
      <c r="H9" s="30"/>
      <c r="S9" s="362"/>
      <c r="T9" s="362"/>
      <c r="U9" s="362"/>
    </row>
    <row r="10" spans="2:21" ht="7.5" customHeight="1">
      <c r="B10" s="30"/>
      <c r="C10" s="30"/>
      <c r="F10" s="30"/>
      <c r="H10" s="30"/>
      <c r="S10" s="362"/>
      <c r="T10" s="362"/>
      <c r="U10" s="362"/>
    </row>
    <row r="11" spans="2:21" ht="7.5" customHeight="1">
      <c r="B11" s="30"/>
      <c r="C11" s="30"/>
      <c r="F11" s="30"/>
      <c r="H11" s="30"/>
      <c r="S11" s="362"/>
      <c r="T11" s="362"/>
      <c r="U11" s="362"/>
    </row>
    <row r="12" spans="2:21" ht="7.5" customHeight="1">
      <c r="B12" s="30"/>
      <c r="C12" s="30"/>
      <c r="F12" s="30"/>
      <c r="H12" s="30"/>
      <c r="S12" s="362"/>
      <c r="T12" s="362"/>
      <c r="U12" s="362"/>
    </row>
    <row r="13" spans="2:21" ht="7.5" customHeight="1">
      <c r="B13" s="30"/>
      <c r="C13" s="30"/>
      <c r="F13" s="30"/>
      <c r="H13" s="30"/>
      <c r="S13" s="362"/>
      <c r="T13" s="362"/>
      <c r="U13" s="362"/>
    </row>
    <row r="14" spans="2:21" ht="7.5" customHeight="1">
      <c r="B14" s="30"/>
      <c r="C14" s="30"/>
      <c r="F14" s="30"/>
      <c r="H14" s="30"/>
      <c r="S14" s="362"/>
      <c r="T14" s="362"/>
      <c r="U14" s="362"/>
    </row>
    <row r="15" spans="2:21" ht="7.5" customHeight="1">
      <c r="B15" s="30"/>
      <c r="C15" s="30"/>
      <c r="F15" s="30"/>
      <c r="H15" s="30"/>
      <c r="S15" s="362"/>
      <c r="T15" s="362"/>
      <c r="U15" s="362"/>
    </row>
    <row r="16" spans="2:21" ht="7.5" customHeight="1">
      <c r="B16" s="30"/>
      <c r="C16" s="30"/>
      <c r="F16" s="30"/>
      <c r="H16" s="30"/>
      <c r="S16" s="362"/>
      <c r="T16" s="362"/>
      <c r="U16" s="362"/>
    </row>
    <row r="17" spans="1:21" s="331" customFormat="1" ht="18.75" customHeight="1">
      <c r="B17" s="349" t="s">
        <v>193</v>
      </c>
      <c r="C17" s="345"/>
      <c r="D17" s="346"/>
      <c r="E17" s="347" t="s">
        <v>192</v>
      </c>
      <c r="F17" s="348"/>
      <c r="G17" s="347" t="s">
        <v>184</v>
      </c>
      <c r="H17" s="348"/>
      <c r="I17" s="347" t="s">
        <v>185</v>
      </c>
      <c r="L17" s="337"/>
      <c r="M17" s="337"/>
      <c r="N17" s="337"/>
      <c r="O17" s="337"/>
      <c r="P17" s="338"/>
      <c r="Q17" s="337"/>
      <c r="R17" s="337"/>
      <c r="S17" s="365"/>
      <c r="T17" s="365"/>
      <c r="U17" s="365"/>
    </row>
    <row r="18" spans="1:21" ht="6.75" customHeight="1">
      <c r="B18" s="24"/>
      <c r="C18" s="25"/>
      <c r="D18" s="324"/>
      <c r="E18" s="324"/>
      <c r="F18" s="324"/>
      <c r="G18" s="324"/>
      <c r="H18" s="324"/>
      <c r="I18" s="324"/>
      <c r="S18" s="362"/>
      <c r="T18" s="362"/>
      <c r="U18" s="362"/>
    </row>
    <row r="19" spans="1:21" ht="20.100000000000001" customHeight="1">
      <c r="B19" s="27" t="s">
        <v>49</v>
      </c>
      <c r="C19" s="29"/>
      <c r="D19" s="31"/>
      <c r="E19" s="31">
        <v>6348237</v>
      </c>
      <c r="F19" s="30"/>
      <c r="G19" s="31">
        <v>2544171</v>
      </c>
      <c r="H19" s="30"/>
      <c r="I19" s="31">
        <v>3804044</v>
      </c>
      <c r="K19" s="35"/>
      <c r="S19" s="362"/>
      <c r="T19" s="362"/>
      <c r="U19" s="362"/>
    </row>
    <row r="20" spans="1:21" ht="20.100000000000001" customHeight="1">
      <c r="B20" s="27" t="s">
        <v>50</v>
      </c>
      <c r="C20" s="29"/>
      <c r="D20" s="31"/>
      <c r="E20" s="31">
        <v>1528002</v>
      </c>
      <c r="F20" s="30"/>
      <c r="G20" s="31">
        <v>1464941</v>
      </c>
      <c r="H20" s="30"/>
      <c r="I20" s="31">
        <v>63053</v>
      </c>
      <c r="K20" s="35"/>
      <c r="S20" s="362"/>
      <c r="T20" s="362"/>
      <c r="U20" s="362"/>
    </row>
    <row r="21" spans="1:21" ht="20.100000000000001" customHeight="1">
      <c r="B21" s="27" t="s">
        <v>48</v>
      </c>
      <c r="E21" s="31">
        <v>942053</v>
      </c>
      <c r="F21" s="31"/>
      <c r="G21" s="31">
        <v>354651</v>
      </c>
      <c r="I21" s="31">
        <v>587402</v>
      </c>
      <c r="K21" s="35"/>
    </row>
    <row r="22" spans="1:21" ht="20.100000000000001" customHeight="1">
      <c r="B22" s="27" t="s">
        <v>104</v>
      </c>
      <c r="C22" s="29"/>
      <c r="D22" s="31"/>
      <c r="E22" s="31">
        <v>323569</v>
      </c>
      <c r="F22" s="30"/>
      <c r="G22" s="31">
        <v>153978</v>
      </c>
      <c r="H22" s="30"/>
      <c r="I22" s="31">
        <v>169587</v>
      </c>
      <c r="K22" s="35"/>
    </row>
    <row r="23" spans="1:21" ht="20.100000000000001" customHeight="1">
      <c r="B23" s="27" t="s">
        <v>105</v>
      </c>
      <c r="C23" s="29"/>
      <c r="D23" s="31"/>
      <c r="E23" s="31">
        <v>45326</v>
      </c>
      <c r="F23" s="30"/>
      <c r="G23" s="31">
        <v>29521</v>
      </c>
      <c r="H23" s="30"/>
      <c r="I23" s="31">
        <v>15805</v>
      </c>
      <c r="K23" s="35"/>
    </row>
    <row r="24" spans="1:21" ht="5.25" customHeight="1">
      <c r="C24" s="29"/>
      <c r="D24" s="31"/>
      <c r="E24" s="31"/>
      <c r="F24" s="30"/>
      <c r="G24" s="31"/>
      <c r="H24" s="30"/>
      <c r="I24" s="31"/>
      <c r="K24" s="35"/>
    </row>
    <row r="25" spans="1:21" s="331" customFormat="1" ht="24" hidden="1" customHeight="1">
      <c r="B25" s="332" t="s">
        <v>45</v>
      </c>
      <c r="C25" s="333"/>
      <c r="D25" s="333"/>
      <c r="E25" s="333">
        <f>SUM(E19:E24)</f>
        <v>9187187</v>
      </c>
      <c r="F25" s="336"/>
      <c r="G25" s="333">
        <f>SUM(G19:G24)</f>
        <v>4547262</v>
      </c>
      <c r="H25" s="333">
        <f>SUM(H19:H24)</f>
        <v>0</v>
      </c>
      <c r="I25" s="333">
        <f>SUM(I19:I24)</f>
        <v>4639891</v>
      </c>
      <c r="K25" s="334"/>
      <c r="T25" s="355"/>
    </row>
    <row r="26" spans="1:21" ht="9.9499999999999993" customHeight="1">
      <c r="B26" s="482"/>
      <c r="C26" s="482"/>
      <c r="F26" s="30"/>
      <c r="H26" s="30"/>
    </row>
    <row r="27" spans="1:21" ht="50.1" customHeight="1">
      <c r="B27" s="482"/>
      <c r="C27" s="482"/>
      <c r="D27" s="27" t="s">
        <v>124</v>
      </c>
      <c r="E27" s="31"/>
      <c r="F27" s="31"/>
      <c r="G27" s="31"/>
      <c r="H27" s="31"/>
      <c r="I27" s="31"/>
    </row>
    <row r="28" spans="1:21" s="331" customFormat="1" ht="18.75" customHeight="1">
      <c r="C28" s="336"/>
      <c r="D28" s="336"/>
      <c r="E28" s="336"/>
      <c r="F28" s="335"/>
      <c r="G28" s="336"/>
      <c r="H28" s="335"/>
      <c r="I28" s="336"/>
      <c r="L28" s="337"/>
      <c r="M28" s="337"/>
      <c r="N28" s="337"/>
      <c r="O28" s="337"/>
      <c r="P28" s="338"/>
      <c r="Q28" s="337"/>
      <c r="R28" s="337"/>
      <c r="S28" s="337"/>
      <c r="T28" s="354"/>
      <c r="U28" s="337"/>
    </row>
    <row r="29" spans="1:21">
      <c r="D29" s="32"/>
    </row>
    <row r="30" spans="1:21" s="119" customFormat="1" ht="34.5" customHeight="1">
      <c r="A30" s="224"/>
      <c r="B30" s="349" t="s">
        <v>188</v>
      </c>
      <c r="C30" s="345"/>
      <c r="D30" s="350"/>
      <c r="E30" s="347" t="s">
        <v>192</v>
      </c>
      <c r="F30" s="348"/>
      <c r="G30" s="347" t="s">
        <v>184</v>
      </c>
      <c r="H30" s="348"/>
      <c r="I30" s="347" t="s">
        <v>185</v>
      </c>
      <c r="T30" s="356"/>
    </row>
    <row r="31" spans="1:21" s="129" customFormat="1" ht="24.95" customHeight="1">
      <c r="C31" s="343" t="s">
        <v>52</v>
      </c>
      <c r="D31"/>
      <c r="E31" s="339">
        <v>1507707</v>
      </c>
      <c r="F31" s="339"/>
      <c r="G31" s="339">
        <v>740613</v>
      </c>
      <c r="H31" s="339"/>
      <c r="I31" s="339">
        <v>767092</v>
      </c>
      <c r="K31" s="351"/>
      <c r="L31" s="441"/>
      <c r="T31" s="356"/>
    </row>
    <row r="32" spans="1:21" s="129" customFormat="1" ht="24.95" customHeight="1">
      <c r="C32" s="342" t="s">
        <v>61</v>
      </c>
      <c r="D32"/>
      <c r="E32" s="339">
        <v>283749</v>
      </c>
      <c r="F32" s="339"/>
      <c r="G32" s="339">
        <v>138089</v>
      </c>
      <c r="H32" s="339"/>
      <c r="I32" s="339">
        <v>145660</v>
      </c>
      <c r="L32" s="441"/>
      <c r="T32" s="356"/>
    </row>
    <row r="33" spans="3:20" s="129" customFormat="1" ht="24.95" customHeight="1">
      <c r="C33" s="342" t="s">
        <v>65</v>
      </c>
      <c r="D33"/>
      <c r="E33" s="339">
        <v>271077</v>
      </c>
      <c r="F33" s="339"/>
      <c r="G33" s="339">
        <v>129926</v>
      </c>
      <c r="H33" s="339"/>
      <c r="I33" s="339">
        <v>141143</v>
      </c>
      <c r="L33" s="442"/>
      <c r="T33" s="357">
        <v>1467756</v>
      </c>
    </row>
    <row r="34" spans="3:20" s="129" customFormat="1" ht="24.95" customHeight="1">
      <c r="C34" s="342" t="s">
        <v>205</v>
      </c>
      <c r="D34"/>
      <c r="E34" s="339">
        <v>184590</v>
      </c>
      <c r="F34" s="339"/>
      <c r="G34" s="339">
        <v>94325</v>
      </c>
      <c r="H34" s="339"/>
      <c r="I34" s="339">
        <v>90265</v>
      </c>
      <c r="L34" s="441"/>
      <c r="T34" s="357">
        <v>280326</v>
      </c>
    </row>
    <row r="35" spans="3:20" s="129" customFormat="1" ht="24.95" customHeight="1">
      <c r="C35" s="342" t="s">
        <v>66</v>
      </c>
      <c r="D35"/>
      <c r="E35" s="339">
        <v>335391</v>
      </c>
      <c r="F35" s="339"/>
      <c r="G35" s="339">
        <v>162191</v>
      </c>
      <c r="H35" s="339"/>
      <c r="I35" s="339">
        <v>173198</v>
      </c>
      <c r="L35" s="442"/>
      <c r="T35" s="357">
        <v>270289</v>
      </c>
    </row>
    <row r="36" spans="3:20" s="129" customFormat="1" ht="24.95" customHeight="1">
      <c r="C36" s="342" t="s">
        <v>69</v>
      </c>
      <c r="D36"/>
      <c r="E36" s="339">
        <v>131653</v>
      </c>
      <c r="F36" s="339"/>
      <c r="G36" s="339">
        <v>63712</v>
      </c>
      <c r="H36" s="339"/>
      <c r="I36" s="339">
        <v>67940</v>
      </c>
      <c r="K36" s="131"/>
      <c r="L36" s="442"/>
      <c r="T36" s="357">
        <v>178292</v>
      </c>
    </row>
    <row r="37" spans="3:20" s="129" customFormat="1" ht="24.95" customHeight="1">
      <c r="C37" s="342" t="s">
        <v>70</v>
      </c>
      <c r="D37"/>
      <c r="E37" s="339">
        <v>572445</v>
      </c>
      <c r="F37" s="339"/>
      <c r="G37" s="339">
        <v>266513</v>
      </c>
      <c r="H37" s="339"/>
      <c r="I37" s="339">
        <v>305932</v>
      </c>
      <c r="K37" s="131"/>
      <c r="L37" s="442"/>
      <c r="T37" s="357">
        <v>322017</v>
      </c>
    </row>
    <row r="38" spans="3:20" s="131" customFormat="1" ht="24.95" customHeight="1">
      <c r="C38" s="342" t="s">
        <v>80</v>
      </c>
      <c r="D38"/>
      <c r="E38" s="339">
        <v>369833</v>
      </c>
      <c r="F38" s="339"/>
      <c r="G38" s="339">
        <v>162997</v>
      </c>
      <c r="H38" s="339"/>
      <c r="I38" s="339">
        <v>206836</v>
      </c>
      <c r="L38" s="442"/>
      <c r="T38" s="357">
        <v>129473</v>
      </c>
    </row>
    <row r="39" spans="3:20" s="131" customFormat="1" ht="24.95" customHeight="1">
      <c r="C39" s="342" t="s">
        <v>86</v>
      </c>
      <c r="D39"/>
      <c r="E39" s="339">
        <v>1567716</v>
      </c>
      <c r="F39" s="339"/>
      <c r="G39" s="339">
        <v>814622</v>
      </c>
      <c r="H39" s="339"/>
      <c r="I39" s="339">
        <v>753091</v>
      </c>
      <c r="L39" s="442"/>
      <c r="T39" s="357">
        <v>565026</v>
      </c>
    </row>
    <row r="40" spans="3:20" s="131" customFormat="1" ht="24.95" customHeight="1">
      <c r="C40" s="342" t="s">
        <v>89</v>
      </c>
      <c r="D40"/>
      <c r="E40" s="339">
        <v>938859</v>
      </c>
      <c r="F40" s="339"/>
      <c r="G40" s="339">
        <v>465402</v>
      </c>
      <c r="H40" s="339"/>
      <c r="I40" s="339">
        <v>473453</v>
      </c>
      <c r="L40" s="442"/>
      <c r="T40" s="357">
        <v>360756</v>
      </c>
    </row>
    <row r="41" spans="3:20" s="131" customFormat="1" ht="24.95" customHeight="1">
      <c r="C41" s="342" t="s">
        <v>91</v>
      </c>
      <c r="D41"/>
      <c r="E41" s="339">
        <v>221772</v>
      </c>
      <c r="F41" s="339"/>
      <c r="G41" s="339">
        <v>102467</v>
      </c>
      <c r="H41" s="339"/>
      <c r="I41" s="339">
        <v>119305</v>
      </c>
      <c r="L41" s="442"/>
      <c r="T41" s="357">
        <v>1542221</v>
      </c>
    </row>
    <row r="42" spans="3:20" s="131" customFormat="1" ht="24.95" customHeight="1">
      <c r="C42" s="342" t="s">
        <v>94</v>
      </c>
      <c r="D42"/>
      <c r="E42" s="339">
        <v>687235</v>
      </c>
      <c r="F42" s="339"/>
      <c r="G42" s="339">
        <v>348234</v>
      </c>
      <c r="H42" s="339"/>
      <c r="I42" s="339">
        <v>338999</v>
      </c>
      <c r="L42" s="441"/>
      <c r="T42" s="357">
        <v>917315</v>
      </c>
    </row>
    <row r="43" spans="3:20" s="131" customFormat="1" ht="24.95" customHeight="1">
      <c r="C43" s="342" t="s">
        <v>97</v>
      </c>
      <c r="D43"/>
      <c r="E43" s="339">
        <v>1141904</v>
      </c>
      <c r="F43" s="339"/>
      <c r="G43" s="339">
        <v>584458</v>
      </c>
      <c r="H43" s="339"/>
      <c r="I43" s="339">
        <v>557436</v>
      </c>
      <c r="L43" s="441"/>
      <c r="T43" s="357">
        <v>217095</v>
      </c>
    </row>
    <row r="44" spans="3:20" s="131" customFormat="1" ht="24.95" customHeight="1">
      <c r="C44" s="342" t="s">
        <v>98</v>
      </c>
      <c r="D44"/>
      <c r="E44" s="339">
        <v>236607</v>
      </c>
      <c r="F44" s="339"/>
      <c r="G44" s="339">
        <v>114092</v>
      </c>
      <c r="H44" s="339"/>
      <c r="I44" s="339">
        <v>122515</v>
      </c>
      <c r="L44" s="442"/>
      <c r="T44" s="357">
        <v>679402</v>
      </c>
    </row>
    <row r="45" spans="3:20" s="131" customFormat="1" ht="24.95" customHeight="1">
      <c r="C45" s="342" t="s">
        <v>99</v>
      </c>
      <c r="D45"/>
      <c r="E45" s="339">
        <v>131835</v>
      </c>
      <c r="F45" s="339"/>
      <c r="G45" s="339">
        <v>63615</v>
      </c>
      <c r="H45" s="339"/>
      <c r="I45" s="339">
        <v>68220</v>
      </c>
      <c r="L45" s="441"/>
      <c r="T45" s="357">
        <v>1105001</v>
      </c>
    </row>
    <row r="46" spans="3:20" s="131" customFormat="1" ht="24.95" customHeight="1">
      <c r="C46" s="342" t="s">
        <v>155</v>
      </c>
      <c r="D46"/>
      <c r="E46" s="339">
        <v>521364</v>
      </c>
      <c r="F46" s="339"/>
      <c r="G46" s="339">
        <v>255391</v>
      </c>
      <c r="H46" s="339"/>
      <c r="I46" s="339">
        <v>265972</v>
      </c>
      <c r="L46" s="441"/>
      <c r="T46" s="357">
        <v>230177</v>
      </c>
    </row>
    <row r="47" spans="3:20" s="131" customFormat="1" ht="24.95" customHeight="1">
      <c r="C47" s="342" t="s">
        <v>151</v>
      </c>
      <c r="D47"/>
      <c r="E47" s="339">
        <v>66498</v>
      </c>
      <c r="F47" s="339"/>
      <c r="G47" s="339">
        <v>32124</v>
      </c>
      <c r="H47" s="339"/>
      <c r="I47" s="339">
        <v>34373</v>
      </c>
      <c r="L47" s="442"/>
      <c r="T47" s="357">
        <v>129080</v>
      </c>
    </row>
    <row r="48" spans="3:20" s="131" customFormat="1" ht="24.95" customHeight="1">
      <c r="C48" s="342" t="s">
        <v>189</v>
      </c>
      <c r="D48"/>
      <c r="E48" s="339">
        <v>8661</v>
      </c>
      <c r="F48" s="339"/>
      <c r="G48" s="339">
        <v>4384</v>
      </c>
      <c r="H48" s="339"/>
      <c r="I48" s="339">
        <v>4277</v>
      </c>
      <c r="L48" s="442"/>
      <c r="T48" s="357">
        <v>514162</v>
      </c>
    </row>
    <row r="49" spans="2:20" s="131" customFormat="1" ht="24.95" customHeight="1">
      <c r="C49" s="342" t="s">
        <v>190</v>
      </c>
      <c r="D49"/>
      <c r="E49" s="339">
        <v>8291</v>
      </c>
      <c r="F49" s="339"/>
      <c r="G49" s="339">
        <v>4107</v>
      </c>
      <c r="H49" s="339"/>
      <c r="I49" s="339">
        <v>4184</v>
      </c>
      <c r="K49" s="119"/>
      <c r="L49" s="442"/>
      <c r="T49" s="357">
        <v>65074</v>
      </c>
    </row>
    <row r="50" spans="2:20" s="131" customFormat="1" ht="17.25" customHeight="1">
      <c r="B50" s="340"/>
      <c r="C50" s="340"/>
      <c r="D50"/>
      <c r="E50" s="339"/>
      <c r="F50" s="339"/>
      <c r="G50" s="339"/>
      <c r="H50" s="339"/>
      <c r="I50" s="339"/>
      <c r="T50" s="357">
        <v>8388</v>
      </c>
    </row>
    <row r="51" spans="2:20" s="119" customFormat="1" ht="18.600000000000001" customHeight="1">
      <c r="C51" s="344" t="s">
        <v>45</v>
      </c>
      <c r="E51" s="341">
        <f>$E$4</f>
        <v>9187187</v>
      </c>
      <c r="F51" s="373">
        <v>0.4922996311893304</v>
      </c>
      <c r="G51" s="341">
        <f>$G$4</f>
        <v>4547262</v>
      </c>
      <c r="H51" s="373">
        <v>0.50770502733165346</v>
      </c>
      <c r="I51" s="341">
        <f>$I$4</f>
        <v>4639891</v>
      </c>
      <c r="T51" s="357">
        <v>7802</v>
      </c>
    </row>
    <row r="52" spans="2:20">
      <c r="E52" s="31"/>
      <c r="F52" s="31"/>
      <c r="G52" s="31"/>
      <c r="H52" s="31"/>
      <c r="I52" s="31"/>
      <c r="T52" s="352">
        <f>SUM(T33:T51)</f>
        <v>8989652</v>
      </c>
    </row>
    <row r="53" spans="2:20">
      <c r="E53" s="31"/>
      <c r="F53" s="31"/>
      <c r="G53" s="31"/>
      <c r="H53" s="31"/>
      <c r="I53" s="31"/>
    </row>
    <row r="54" spans="2:20">
      <c r="E54" s="31"/>
      <c r="F54" s="31"/>
      <c r="G54" s="31"/>
      <c r="H54" s="31"/>
      <c r="I54" s="31"/>
    </row>
    <row r="55" spans="2:20" ht="18">
      <c r="B55" s="358" t="s">
        <v>194</v>
      </c>
    </row>
    <row r="56" spans="2:20" ht="18">
      <c r="B56" s="358" t="s">
        <v>195</v>
      </c>
    </row>
    <row r="61" spans="2:20">
      <c r="E61" s="31"/>
      <c r="F61" s="31"/>
      <c r="G61" s="31"/>
      <c r="H61" s="31"/>
      <c r="I61" s="31"/>
    </row>
    <row r="79" spans="3:4">
      <c r="C79" s="343"/>
      <c r="D79"/>
    </row>
    <row r="80" spans="3:4">
      <c r="C80" s="342"/>
      <c r="D80"/>
    </row>
    <row r="81" spans="3:4">
      <c r="C81" s="342"/>
      <c r="D81"/>
    </row>
    <row r="82" spans="3:4">
      <c r="C82" s="342"/>
      <c r="D82"/>
    </row>
    <row r="83" spans="3:4">
      <c r="C83" s="342"/>
      <c r="D83"/>
    </row>
    <row r="84" spans="3:4">
      <c r="C84" s="342"/>
      <c r="D84"/>
    </row>
    <row r="85" spans="3:4">
      <c r="C85" s="342"/>
      <c r="D85"/>
    </row>
    <row r="86" spans="3:4">
      <c r="C86" s="342"/>
      <c r="D86"/>
    </row>
    <row r="87" spans="3:4">
      <c r="C87" s="342"/>
      <c r="D87"/>
    </row>
    <row r="88" spans="3:4">
      <c r="C88" s="342"/>
      <c r="D88"/>
    </row>
    <row r="89" spans="3:4">
      <c r="C89" s="342"/>
      <c r="D89"/>
    </row>
    <row r="90" spans="3:4">
      <c r="C90" s="342"/>
      <c r="D90"/>
    </row>
    <row r="91" spans="3:4">
      <c r="C91" s="342"/>
      <c r="D91"/>
    </row>
    <row r="92" spans="3:4">
      <c r="C92" s="342"/>
      <c r="D92"/>
    </row>
    <row r="93" spans="3:4">
      <c r="C93" s="342"/>
      <c r="D93"/>
    </row>
    <row r="94" spans="3:4">
      <c r="C94" s="342"/>
      <c r="D94"/>
    </row>
    <row r="95" spans="3:4">
      <c r="C95" s="342"/>
      <c r="D95"/>
    </row>
    <row r="96" spans="3:4">
      <c r="C96" s="342"/>
      <c r="D96"/>
    </row>
    <row r="97" spans="3:4">
      <c r="C97" s="342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K21" sqref="K21"/>
    </sheetView>
  </sheetViews>
  <sheetFormatPr baseColWidth="10" defaultColWidth="11.42578125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74" t="s">
        <v>156</v>
      </c>
      <c r="C7" s="474"/>
      <c r="D7" s="474"/>
      <c r="E7" s="474"/>
      <c r="F7" s="474"/>
      <c r="G7" s="474"/>
      <c r="H7" s="474"/>
      <c r="I7" s="474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172</v>
      </c>
      <c r="C9" s="7"/>
      <c r="D9" s="21"/>
      <c r="E9" s="18"/>
      <c r="H9" s="20"/>
      <c r="I9" s="20"/>
    </row>
    <row r="10" spans="1:10" s="19" customFormat="1" ht="24" customHeight="1">
      <c r="B10" s="7" t="s">
        <v>165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3"/>
      <c r="B11" s="7" t="s">
        <v>171</v>
      </c>
      <c r="C11" s="214"/>
      <c r="D11" s="214"/>
      <c r="E11" s="214"/>
      <c r="F11" s="214"/>
      <c r="G11" s="214"/>
      <c r="H11" s="20"/>
      <c r="I11" s="20"/>
    </row>
    <row r="12" spans="1:10" s="19" customFormat="1" ht="24" customHeight="1">
      <c r="B12" s="7" t="s">
        <v>159</v>
      </c>
      <c r="C12" s="7"/>
      <c r="D12" s="7"/>
      <c r="E12" s="7"/>
      <c r="H12" s="20"/>
      <c r="I12" s="20"/>
    </row>
    <row r="13" spans="1:10" s="19" customFormat="1" ht="24" customHeight="1">
      <c r="B13" s="7" t="s">
        <v>158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160</v>
      </c>
      <c r="C14" s="7"/>
      <c r="D14" s="7"/>
      <c r="E14" s="7"/>
      <c r="H14" s="20"/>
      <c r="I14" s="20"/>
    </row>
    <row r="15" spans="1:10" s="19" customFormat="1" ht="24" customHeight="1">
      <c r="B15" s="7" t="s">
        <v>162</v>
      </c>
      <c r="C15" s="7"/>
      <c r="D15" s="7"/>
      <c r="E15" s="7"/>
      <c r="H15" s="20"/>
      <c r="I15" s="20"/>
    </row>
    <row r="16" spans="1:10" s="19" customFormat="1" ht="24" customHeight="1">
      <c r="B16" s="7" t="s">
        <v>161</v>
      </c>
      <c r="C16" s="7"/>
      <c r="D16" s="7"/>
      <c r="E16" s="7"/>
      <c r="H16" s="20"/>
      <c r="I16" s="20"/>
    </row>
    <row r="17" spans="2:9" s="19" customFormat="1" ht="24" customHeight="1">
      <c r="B17" s="7" t="s">
        <v>163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164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166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167</v>
      </c>
      <c r="C20" s="7"/>
      <c r="D20" s="7"/>
      <c r="E20" s="7"/>
      <c r="H20" s="20"/>
      <c r="I20" s="20"/>
    </row>
    <row r="21" spans="2:9" ht="20.100000000000001" customHeight="1">
      <c r="B21" s="7" t="s">
        <v>174</v>
      </c>
      <c r="C21" s="7"/>
      <c r="D21" s="7"/>
      <c r="E21" s="7"/>
      <c r="F21" s="7"/>
      <c r="G21" s="7"/>
    </row>
    <row r="22" spans="2:9" ht="20.100000000000001" customHeight="1">
      <c r="B22" s="214" t="s">
        <v>183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zoomScaleNormal="100" workbookViewId="0">
      <selection activeCell="AA24" sqref="AA24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219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168</v>
      </c>
    </row>
    <row r="2" spans="2:40" ht="39.950000000000003" customHeight="1">
      <c r="B2" s="24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305"/>
      <c r="M3" s="28"/>
      <c r="N3" s="305"/>
      <c r="O3" s="28"/>
      <c r="P3" s="28"/>
      <c r="Q3" s="28"/>
      <c r="R3" s="305"/>
      <c r="S3" s="28"/>
      <c r="T3" s="305"/>
      <c r="U3" s="28"/>
    </row>
    <row r="4" spans="2:40" ht="27.95" customHeight="1">
      <c r="B4" s="476" t="s">
        <v>130</v>
      </c>
      <c r="C4" s="476"/>
      <c r="D4" s="296"/>
      <c r="E4" s="477" t="s">
        <v>131</v>
      </c>
      <c r="F4" s="477"/>
      <c r="G4" s="477"/>
      <c r="H4" s="477"/>
      <c r="I4" s="477"/>
      <c r="J4" s="296"/>
      <c r="K4" s="477" t="s">
        <v>49</v>
      </c>
      <c r="L4" s="477"/>
      <c r="M4" s="477"/>
      <c r="N4" s="477"/>
      <c r="O4" s="477"/>
      <c r="P4" s="296"/>
      <c r="Q4" s="477" t="s">
        <v>50</v>
      </c>
      <c r="R4" s="477"/>
      <c r="S4" s="477"/>
      <c r="T4" s="477"/>
      <c r="U4" s="477"/>
    </row>
    <row r="5" spans="2:40" ht="4.5" customHeight="1">
      <c r="B5" s="216"/>
      <c r="C5" s="216"/>
      <c r="D5" s="215"/>
      <c r="E5" s="216"/>
      <c r="F5" s="297"/>
      <c r="G5" s="297"/>
      <c r="H5" s="297"/>
      <c r="I5" s="297"/>
      <c r="J5" s="216"/>
      <c r="K5" s="216"/>
      <c r="L5" s="297"/>
      <c r="M5" s="297"/>
      <c r="N5" s="297"/>
      <c r="O5" s="297"/>
      <c r="P5" s="216"/>
      <c r="Q5" s="216"/>
      <c r="R5" s="297"/>
      <c r="S5" s="297"/>
      <c r="T5" s="297"/>
      <c r="U5" s="297"/>
    </row>
    <row r="6" spans="2:40" ht="27.95" customHeight="1">
      <c r="B6" s="298" t="s">
        <v>132</v>
      </c>
      <c r="C6" s="299"/>
      <c r="D6" s="181"/>
      <c r="E6" s="300" t="s">
        <v>7</v>
      </c>
      <c r="F6" s="301"/>
      <c r="G6" s="300" t="s">
        <v>133</v>
      </c>
      <c r="H6" s="301"/>
      <c r="I6" s="300" t="s">
        <v>134</v>
      </c>
      <c r="J6" s="302"/>
      <c r="K6" s="300" t="s">
        <v>7</v>
      </c>
      <c r="L6" s="301"/>
      <c r="M6" s="300" t="s">
        <v>133</v>
      </c>
      <c r="N6" s="301"/>
      <c r="O6" s="300" t="s">
        <v>134</v>
      </c>
      <c r="P6" s="302"/>
      <c r="Q6" s="300" t="s">
        <v>7</v>
      </c>
      <c r="R6" s="301"/>
      <c r="S6" s="300" t="s">
        <v>133</v>
      </c>
      <c r="T6" s="301"/>
      <c r="U6" s="300" t="s">
        <v>134</v>
      </c>
    </row>
    <row r="7" spans="2:40" ht="9.9499999999999993" customHeight="1">
      <c r="L7" s="303"/>
      <c r="N7" s="303"/>
      <c r="R7" s="303"/>
      <c r="T7" s="303"/>
    </row>
    <row r="8" spans="2:40" ht="18.95" customHeight="1">
      <c r="B8" s="27" t="s">
        <v>135</v>
      </c>
      <c r="C8" s="29"/>
      <c r="D8" s="30"/>
      <c r="E8" s="31">
        <v>727573</v>
      </c>
      <c r="F8" s="31"/>
      <c r="G8" s="31">
        <v>859853.53936000017</v>
      </c>
      <c r="H8" s="31"/>
      <c r="I8" s="32">
        <v>1181.810676536925</v>
      </c>
      <c r="J8" s="30"/>
      <c r="K8" s="31">
        <v>4765606</v>
      </c>
      <c r="L8" s="33"/>
      <c r="M8" s="31">
        <v>7618399.8926599938</v>
      </c>
      <c r="N8" s="33"/>
      <c r="O8" s="32">
        <v>1598.6214329636134</v>
      </c>
      <c r="P8" s="30"/>
      <c r="Q8" s="31">
        <v>1749493</v>
      </c>
      <c r="R8" s="33"/>
      <c r="S8" s="31">
        <v>1664749.0570500002</v>
      </c>
      <c r="T8" s="33"/>
      <c r="U8" s="32">
        <v>951.56085623091963</v>
      </c>
      <c r="V8" s="32"/>
      <c r="W8" s="32"/>
      <c r="X8" s="199"/>
      <c r="Y8" s="199"/>
      <c r="Z8" s="199"/>
      <c r="AA8" s="199"/>
      <c r="AB8" s="200"/>
      <c r="AC8" s="199"/>
      <c r="AD8" s="199"/>
      <c r="AE8" s="199"/>
      <c r="AF8" s="199"/>
      <c r="AG8" s="199"/>
      <c r="AH8" s="200"/>
      <c r="AI8" s="199"/>
      <c r="AJ8" s="199"/>
      <c r="AK8" s="199"/>
      <c r="AL8" s="199"/>
      <c r="AM8" s="199"/>
      <c r="AN8" s="200"/>
    </row>
    <row r="9" spans="2:40" ht="27.95" customHeight="1">
      <c r="B9" s="27" t="s">
        <v>136</v>
      </c>
      <c r="C9" s="29"/>
      <c r="D9" s="30"/>
      <c r="E9" s="31">
        <v>110956</v>
      </c>
      <c r="F9" s="31"/>
      <c r="G9" s="31">
        <v>98065.174540000022</v>
      </c>
      <c r="H9" s="31"/>
      <c r="I9" s="32">
        <v>883.82038411622648</v>
      </c>
      <c r="J9" s="30"/>
      <c r="K9" s="31">
        <v>1338605</v>
      </c>
      <c r="L9" s="33"/>
      <c r="M9" s="31">
        <v>1286614.6132300003</v>
      </c>
      <c r="N9" s="33"/>
      <c r="O9" s="32">
        <v>961.16077052603293</v>
      </c>
      <c r="P9" s="30"/>
      <c r="Q9" s="31">
        <v>465887</v>
      </c>
      <c r="R9" s="33"/>
      <c r="S9" s="31">
        <v>301787.71709000011</v>
      </c>
      <c r="T9" s="33"/>
      <c r="U9" s="32">
        <v>647.77020412675199</v>
      </c>
      <c r="V9" s="32"/>
      <c r="W9" s="32"/>
      <c r="X9" s="199"/>
      <c r="Y9" s="199"/>
      <c r="Z9" s="199"/>
      <c r="AA9" s="199"/>
      <c r="AB9" s="200"/>
      <c r="AC9" s="199"/>
      <c r="AD9" s="199"/>
      <c r="AE9" s="199"/>
      <c r="AF9" s="199"/>
      <c r="AG9" s="199"/>
      <c r="AH9" s="200"/>
      <c r="AI9" s="199"/>
      <c r="AJ9" s="199"/>
      <c r="AK9" s="199"/>
      <c r="AL9" s="199"/>
      <c r="AM9" s="199"/>
      <c r="AN9" s="200"/>
    </row>
    <row r="10" spans="2:40" ht="27.95" customHeight="1">
      <c r="B10" s="27" t="s">
        <v>137</v>
      </c>
      <c r="C10" s="29"/>
      <c r="D10" s="30"/>
      <c r="E10" s="31">
        <v>6426</v>
      </c>
      <c r="F10" s="31"/>
      <c r="G10" s="31">
        <v>7610.313869999999</v>
      </c>
      <c r="H10" s="31"/>
      <c r="I10" s="32">
        <v>1184.3003221288513</v>
      </c>
      <c r="J10" s="30"/>
      <c r="K10" s="31">
        <v>64823</v>
      </c>
      <c r="L10" s="33"/>
      <c r="M10" s="31">
        <v>103284.93380000003</v>
      </c>
      <c r="N10" s="33"/>
      <c r="O10" s="32">
        <v>1593.3377628310943</v>
      </c>
      <c r="P10" s="30"/>
      <c r="Q10" s="31">
        <v>39858</v>
      </c>
      <c r="R10" s="33"/>
      <c r="S10" s="31">
        <v>35282.584549999992</v>
      </c>
      <c r="T10" s="33"/>
      <c r="U10" s="32">
        <v>885.20709895127675</v>
      </c>
      <c r="V10" s="32"/>
      <c r="W10" s="32"/>
      <c r="X10" s="199"/>
      <c r="Y10" s="199"/>
      <c r="Z10" s="199"/>
      <c r="AA10" s="199"/>
      <c r="AB10" s="200"/>
      <c r="AC10" s="199"/>
      <c r="AD10" s="199"/>
      <c r="AE10" s="199"/>
      <c r="AF10" s="199"/>
      <c r="AG10" s="199"/>
      <c r="AH10" s="200"/>
      <c r="AI10" s="199"/>
      <c r="AJ10" s="199"/>
      <c r="AK10" s="199"/>
      <c r="AL10" s="199"/>
      <c r="AM10" s="199"/>
      <c r="AN10" s="200"/>
    </row>
    <row r="11" spans="2:40" ht="27.95" customHeight="1">
      <c r="B11" s="27" t="s">
        <v>138</v>
      </c>
      <c r="C11" s="29"/>
      <c r="D11" s="30"/>
      <c r="E11" s="31">
        <v>1737</v>
      </c>
      <c r="F11" s="31"/>
      <c r="G11" s="31">
        <v>3368.6851700000002</v>
      </c>
      <c r="H11" s="31"/>
      <c r="I11" s="32">
        <v>1939.3697006332759</v>
      </c>
      <c r="J11" s="30"/>
      <c r="K11" s="31">
        <v>34604</v>
      </c>
      <c r="L11" s="33"/>
      <c r="M11" s="31">
        <v>96845.332709999988</v>
      </c>
      <c r="N11" s="33"/>
      <c r="O11" s="32">
        <v>2798.6745090162985</v>
      </c>
      <c r="P11" s="30"/>
      <c r="Q11" s="31">
        <v>19752</v>
      </c>
      <c r="R11" s="33"/>
      <c r="S11" s="31">
        <v>26390.875299999992</v>
      </c>
      <c r="T11" s="33"/>
      <c r="U11" s="32">
        <v>1336.1115481976506</v>
      </c>
      <c r="V11" s="32"/>
      <c r="W11" s="32"/>
      <c r="X11" s="199"/>
      <c r="Y11" s="199"/>
      <c r="Z11" s="199"/>
      <c r="AA11" s="199"/>
      <c r="AB11" s="200"/>
      <c r="AC11" s="199"/>
      <c r="AD11" s="199"/>
      <c r="AE11" s="199"/>
      <c r="AF11" s="199"/>
      <c r="AG11" s="199"/>
      <c r="AH11" s="200"/>
      <c r="AI11" s="199"/>
      <c r="AJ11" s="199"/>
      <c r="AK11" s="199"/>
      <c r="AL11" s="199"/>
      <c r="AM11" s="199"/>
      <c r="AN11" s="200"/>
    </row>
    <row r="12" spans="2:40" ht="27.95" customHeight="1">
      <c r="B12" s="27" t="s">
        <v>139</v>
      </c>
      <c r="C12" s="29"/>
      <c r="D12" s="30"/>
      <c r="E12" s="31">
        <v>85481</v>
      </c>
      <c r="F12" s="31"/>
      <c r="G12" s="31">
        <v>113827.10508999998</v>
      </c>
      <c r="H12" s="31"/>
      <c r="I12" s="32">
        <v>1331.6070833284589</v>
      </c>
      <c r="J12" s="30"/>
      <c r="K12" s="31">
        <v>56361</v>
      </c>
      <c r="L12" s="33"/>
      <c r="M12" s="31">
        <v>85260.751730000047</v>
      </c>
      <c r="N12" s="33"/>
      <c r="O12" s="32">
        <v>1512.7615146998819</v>
      </c>
      <c r="P12" s="30"/>
      <c r="Q12" s="31">
        <v>50225</v>
      </c>
      <c r="R12" s="33"/>
      <c r="S12" s="31">
        <v>54490.007189999989</v>
      </c>
      <c r="T12" s="33"/>
      <c r="U12" s="32">
        <v>1084.9180127426578</v>
      </c>
      <c r="V12" s="32"/>
      <c r="W12" s="32"/>
      <c r="X12" s="199"/>
      <c r="Y12" s="199"/>
      <c r="Z12" s="199"/>
      <c r="AA12" s="199"/>
      <c r="AB12" s="200"/>
      <c r="AC12" s="199"/>
      <c r="AD12" s="199"/>
      <c r="AE12" s="199"/>
      <c r="AF12" s="199"/>
      <c r="AG12" s="199"/>
      <c r="AH12" s="200"/>
      <c r="AI12" s="199"/>
      <c r="AJ12" s="199"/>
      <c r="AK12" s="199"/>
      <c r="AL12" s="199"/>
      <c r="AM12" s="199"/>
      <c r="AN12" s="200"/>
    </row>
    <row r="13" spans="2:40" ht="27.95" customHeight="1">
      <c r="B13" s="27" t="s">
        <v>140</v>
      </c>
      <c r="C13" s="29"/>
      <c r="D13" s="30"/>
      <c r="E13" s="31">
        <v>11529</v>
      </c>
      <c r="F13" s="31"/>
      <c r="G13" s="31">
        <v>14701.446700000008</v>
      </c>
      <c r="H13" s="31"/>
      <c r="I13" s="32">
        <v>1275.1710209038085</v>
      </c>
      <c r="J13" s="30"/>
      <c r="K13" s="31">
        <v>10483</v>
      </c>
      <c r="L13" s="33"/>
      <c r="M13" s="31">
        <v>20070.027460000005</v>
      </c>
      <c r="N13" s="33"/>
      <c r="O13" s="32">
        <v>1914.530903367357</v>
      </c>
      <c r="P13" s="30"/>
      <c r="Q13" s="31">
        <v>8897</v>
      </c>
      <c r="R13" s="33"/>
      <c r="S13" s="31">
        <v>12852.65891</v>
      </c>
      <c r="T13" s="33"/>
      <c r="U13" s="32">
        <v>1444.605924468922</v>
      </c>
      <c r="V13" s="32"/>
      <c r="W13" s="32"/>
      <c r="X13" s="199"/>
      <c r="Y13" s="199"/>
      <c r="Z13" s="199"/>
      <c r="AA13" s="199"/>
      <c r="AB13" s="200"/>
      <c r="AC13" s="199"/>
      <c r="AD13" s="199"/>
      <c r="AE13" s="199"/>
      <c r="AF13" s="199"/>
      <c r="AG13" s="199"/>
      <c r="AH13" s="200"/>
      <c r="AI13" s="199"/>
      <c r="AJ13" s="199"/>
      <c r="AK13" s="199"/>
      <c r="AL13" s="199"/>
      <c r="AM13" s="199"/>
      <c r="AN13" s="200"/>
    </row>
    <row r="14" spans="2:40" ht="27.95" customHeight="1">
      <c r="B14" s="27" t="s">
        <v>141</v>
      </c>
      <c r="C14" s="29"/>
      <c r="D14" s="30"/>
      <c r="E14" s="31">
        <v>2856</v>
      </c>
      <c r="F14" s="31"/>
      <c r="G14" s="31">
        <v>1411.4603999999997</v>
      </c>
      <c r="H14" s="31"/>
      <c r="I14" s="32">
        <v>494.20882352941163</v>
      </c>
      <c r="J14" s="30"/>
      <c r="K14" s="31">
        <v>193649</v>
      </c>
      <c r="L14" s="33"/>
      <c r="M14" s="31">
        <v>92104.574699999968</v>
      </c>
      <c r="N14" s="33"/>
      <c r="O14" s="32">
        <v>475.62638949852555</v>
      </c>
      <c r="P14" s="30"/>
      <c r="Q14" s="31">
        <v>17673</v>
      </c>
      <c r="R14" s="33"/>
      <c r="S14" s="31">
        <v>8805.978979999998</v>
      </c>
      <c r="T14" s="33"/>
      <c r="U14" s="32">
        <v>498.27301420245567</v>
      </c>
      <c r="V14" s="32"/>
      <c r="W14" s="32"/>
      <c r="X14" s="199"/>
      <c r="Y14" s="199"/>
      <c r="Z14" s="199"/>
      <c r="AA14" s="199"/>
      <c r="AB14" s="200"/>
      <c r="AC14" s="199"/>
      <c r="AD14" s="199"/>
      <c r="AE14" s="199"/>
      <c r="AF14" s="199"/>
      <c r="AG14" s="199"/>
      <c r="AH14" s="200"/>
      <c r="AI14" s="199"/>
      <c r="AJ14" s="199"/>
      <c r="AK14" s="199"/>
      <c r="AL14" s="199"/>
      <c r="AM14" s="199"/>
      <c r="AN14" s="200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199"/>
      <c r="Y15" s="199"/>
      <c r="Z15" s="199"/>
      <c r="AA15" s="199"/>
      <c r="AB15" s="200"/>
      <c r="AC15" s="199"/>
      <c r="AD15" s="199"/>
      <c r="AE15" s="199"/>
      <c r="AF15" s="199"/>
      <c r="AG15" s="199"/>
      <c r="AH15" s="200"/>
      <c r="AI15" s="199"/>
      <c r="AJ15" s="199"/>
      <c r="AK15" s="199"/>
      <c r="AL15" s="199"/>
      <c r="AM15" s="199"/>
      <c r="AN15" s="200"/>
    </row>
    <row r="16" spans="2:40" ht="19.5" customHeight="1">
      <c r="B16" s="245" t="s">
        <v>142</v>
      </c>
      <c r="C16" s="241"/>
      <c r="D16" s="242"/>
      <c r="E16" s="241">
        <v>946558</v>
      </c>
      <c r="F16" s="241"/>
      <c r="G16" s="241">
        <v>1098837.7251300006</v>
      </c>
      <c r="H16" s="241"/>
      <c r="I16" s="243">
        <v>1160.8773314788957</v>
      </c>
      <c r="J16" s="242"/>
      <c r="K16" s="241">
        <v>6464131</v>
      </c>
      <c r="L16" s="244"/>
      <c r="M16" s="241">
        <v>9302580.1262900103</v>
      </c>
      <c r="N16" s="244"/>
      <c r="O16" s="243">
        <v>1439.1076118800827</v>
      </c>
      <c r="P16" s="242"/>
      <c r="Q16" s="241">
        <v>2351785</v>
      </c>
      <c r="R16" s="244"/>
      <c r="S16" s="241">
        <v>2104358.8790699989</v>
      </c>
      <c r="T16" s="244"/>
      <c r="U16" s="243">
        <v>894.7922021230678</v>
      </c>
      <c r="X16" s="201"/>
      <c r="Y16" s="201"/>
      <c r="Z16" s="201"/>
      <c r="AA16" s="201"/>
      <c r="AB16" s="202"/>
      <c r="AC16" s="201"/>
      <c r="AD16" s="201"/>
      <c r="AE16" s="201"/>
      <c r="AF16" s="201"/>
      <c r="AG16" s="201"/>
      <c r="AH16" s="202"/>
      <c r="AI16" s="201"/>
      <c r="AJ16" s="201"/>
      <c r="AK16" s="201"/>
      <c r="AL16" s="201"/>
      <c r="AM16" s="201"/>
      <c r="AN16" s="202"/>
    </row>
    <row r="17" spans="2:23" ht="13.9" customHeight="1">
      <c r="B17" s="24"/>
      <c r="C17" s="25"/>
      <c r="D17" s="25"/>
      <c r="E17" s="324"/>
      <c r="F17" s="324"/>
      <c r="G17" s="324"/>
      <c r="H17" s="324"/>
      <c r="I17" s="324"/>
      <c r="J17" s="324"/>
      <c r="K17" s="324"/>
      <c r="L17" s="325"/>
      <c r="M17" s="324"/>
      <c r="N17" s="325"/>
      <c r="O17" s="324"/>
      <c r="P17" s="324"/>
      <c r="Q17" s="324"/>
      <c r="R17" s="325"/>
      <c r="S17" s="324"/>
      <c r="T17" s="325"/>
      <c r="U17" s="324"/>
    </row>
    <row r="18" spans="2:23" ht="50.25" customHeight="1">
      <c r="B18" s="475"/>
      <c r="C18" s="475"/>
      <c r="D18" s="28"/>
      <c r="O18" s="27" t="s">
        <v>124</v>
      </c>
      <c r="Q18" s="27" t="s">
        <v>124</v>
      </c>
      <c r="S18" s="27" t="s">
        <v>124</v>
      </c>
      <c r="U18" s="27" t="s">
        <v>124</v>
      </c>
    </row>
    <row r="19" spans="2:23" ht="9.9499999999999993" customHeight="1">
      <c r="B19" s="475"/>
      <c r="C19" s="475"/>
      <c r="D19" s="28"/>
    </row>
    <row r="20" spans="2:23" ht="27.95" customHeight="1">
      <c r="B20" s="476" t="s">
        <v>130</v>
      </c>
      <c r="C20" s="476"/>
      <c r="D20" s="296"/>
      <c r="E20" s="477" t="s">
        <v>104</v>
      </c>
      <c r="F20" s="477"/>
      <c r="G20" s="477"/>
      <c r="H20" s="477"/>
      <c r="I20" s="477"/>
      <c r="J20" s="326"/>
      <c r="K20" s="477" t="s">
        <v>105</v>
      </c>
      <c r="L20" s="477"/>
      <c r="M20" s="477"/>
      <c r="N20" s="477"/>
      <c r="O20" s="477"/>
      <c r="P20" s="326"/>
      <c r="Q20" s="477" t="s">
        <v>143</v>
      </c>
      <c r="R20" s="477"/>
      <c r="S20" s="477"/>
      <c r="T20" s="477"/>
      <c r="U20" s="477"/>
    </row>
    <row r="21" spans="2:23" ht="4.5" customHeight="1">
      <c r="B21" s="216"/>
      <c r="C21" s="216"/>
      <c r="D21" s="215"/>
      <c r="E21" s="216"/>
      <c r="F21" s="297"/>
      <c r="G21" s="297"/>
      <c r="H21" s="297"/>
      <c r="I21" s="297"/>
      <c r="J21" s="216"/>
      <c r="K21" s="216"/>
      <c r="L21" s="297"/>
      <c r="M21" s="297"/>
      <c r="N21" s="297"/>
      <c r="O21" s="297"/>
      <c r="P21" s="216"/>
      <c r="Q21" s="216"/>
      <c r="R21" s="297"/>
      <c r="S21" s="297"/>
      <c r="T21" s="297"/>
      <c r="U21" s="297"/>
    </row>
    <row r="22" spans="2:23" ht="27.95" customHeight="1">
      <c r="B22" s="298" t="s">
        <v>132</v>
      </c>
      <c r="C22" s="299"/>
      <c r="D22" s="181"/>
      <c r="E22" s="300" t="s">
        <v>7</v>
      </c>
      <c r="F22" s="301"/>
      <c r="G22" s="300" t="s">
        <v>133</v>
      </c>
      <c r="H22" s="301"/>
      <c r="I22" s="300" t="s">
        <v>134</v>
      </c>
      <c r="J22" s="302"/>
      <c r="K22" s="300" t="s">
        <v>7</v>
      </c>
      <c r="L22" s="301"/>
      <c r="M22" s="300" t="s">
        <v>133</v>
      </c>
      <c r="N22" s="301"/>
      <c r="O22" s="300" t="s">
        <v>134</v>
      </c>
      <c r="P22" s="302"/>
      <c r="Q22" s="300" t="s">
        <v>7</v>
      </c>
      <c r="R22" s="301"/>
      <c r="S22" s="300" t="s">
        <v>133</v>
      </c>
      <c r="T22" s="301"/>
      <c r="U22" s="300" t="s">
        <v>134</v>
      </c>
    </row>
    <row r="23" spans="2:23" ht="9.9499999999999993" customHeight="1">
      <c r="B23" s="481"/>
      <c r="C23" s="481"/>
      <c r="L23" s="303"/>
      <c r="N23" s="303"/>
      <c r="R23" s="304"/>
      <c r="T23" s="304"/>
    </row>
    <row r="24" spans="2:23" ht="19.5" customHeight="1">
      <c r="B24" s="27" t="s">
        <v>135</v>
      </c>
      <c r="C24" s="29"/>
      <c r="D24" s="30"/>
      <c r="E24" s="31">
        <v>260929</v>
      </c>
      <c r="F24" s="31"/>
      <c r="G24" s="31">
        <v>134401.12257999991</v>
      </c>
      <c r="H24" s="31"/>
      <c r="I24" s="32">
        <v>515.08694924672955</v>
      </c>
      <c r="J24" s="30"/>
      <c r="K24" s="31">
        <v>33445</v>
      </c>
      <c r="L24" s="33"/>
      <c r="M24" s="31">
        <v>25735.4411</v>
      </c>
      <c r="N24" s="33"/>
      <c r="O24" s="32">
        <v>769.48545671998806</v>
      </c>
      <c r="P24" s="30"/>
      <c r="Q24" s="31">
        <v>7537046</v>
      </c>
      <c r="R24" s="33"/>
      <c r="S24" s="31">
        <v>10303139.052750006</v>
      </c>
      <c r="T24" s="33"/>
      <c r="U24" s="32">
        <v>1366.9996246208402</v>
      </c>
      <c r="W24" s="35"/>
    </row>
    <row r="25" spans="2:23" ht="27.95" customHeight="1">
      <c r="B25" s="27" t="s">
        <v>136</v>
      </c>
      <c r="C25" s="29"/>
      <c r="D25" s="30"/>
      <c r="E25" s="31">
        <v>62622</v>
      </c>
      <c r="F25" s="31"/>
      <c r="G25" s="31">
        <v>25851.229240000008</v>
      </c>
      <c r="H25" s="31"/>
      <c r="I25" s="32">
        <v>412.81385519466016</v>
      </c>
      <c r="J25" s="30"/>
      <c r="K25" s="31">
        <v>9906</v>
      </c>
      <c r="L25" s="33"/>
      <c r="M25" s="31">
        <v>5620.4529399999983</v>
      </c>
      <c r="N25" s="33"/>
      <c r="O25" s="32">
        <v>567.37865334140906</v>
      </c>
      <c r="P25" s="30"/>
      <c r="Q25" s="31">
        <v>1987976</v>
      </c>
      <c r="R25" s="33"/>
      <c r="S25" s="31">
        <v>1717939.1870400009</v>
      </c>
      <c r="T25" s="33"/>
      <c r="U25" s="32">
        <v>864.16495321875163</v>
      </c>
      <c r="W25" s="35"/>
    </row>
    <row r="26" spans="2:23" ht="27.95" customHeight="1">
      <c r="B26" s="27" t="s">
        <v>137</v>
      </c>
      <c r="C26" s="29"/>
      <c r="D26" s="30"/>
      <c r="E26" s="31">
        <v>4752</v>
      </c>
      <c r="F26" s="31"/>
      <c r="G26" s="31">
        <v>2938.9962800000003</v>
      </c>
      <c r="H26" s="31"/>
      <c r="I26" s="32">
        <v>618.47564814814825</v>
      </c>
      <c r="J26" s="30"/>
      <c r="K26" s="31">
        <v>1272</v>
      </c>
      <c r="L26" s="33"/>
      <c r="M26" s="31">
        <v>1008.1805899999997</v>
      </c>
      <c r="N26" s="33"/>
      <c r="O26" s="32">
        <v>792.59480345911925</v>
      </c>
      <c r="P26" s="30"/>
      <c r="Q26" s="31">
        <v>117131</v>
      </c>
      <c r="R26" s="33"/>
      <c r="S26" s="31">
        <v>150125.00908999986</v>
      </c>
      <c r="T26" s="33"/>
      <c r="U26" s="32">
        <v>1281.684687145161</v>
      </c>
      <c r="W26" s="35"/>
    </row>
    <row r="27" spans="2:23" ht="27.95" customHeight="1">
      <c r="B27" s="27" t="s">
        <v>138</v>
      </c>
      <c r="C27" s="29"/>
      <c r="D27" s="30"/>
      <c r="E27" s="31">
        <v>1857</v>
      </c>
      <c r="F27" s="31"/>
      <c r="G27" s="31">
        <v>1715.1114299999997</v>
      </c>
      <c r="H27" s="31"/>
      <c r="I27" s="32">
        <v>923.59258481421637</v>
      </c>
      <c r="J27" s="30"/>
      <c r="K27" s="31">
        <v>654</v>
      </c>
      <c r="L27" s="33"/>
      <c r="M27" s="31">
        <v>800.89671999999996</v>
      </c>
      <c r="N27" s="33"/>
      <c r="O27" s="32">
        <v>1224.6127217125381</v>
      </c>
      <c r="P27" s="30"/>
      <c r="Q27" s="31">
        <v>58604</v>
      </c>
      <c r="R27" s="33"/>
      <c r="S27" s="31">
        <v>129120.90132999994</v>
      </c>
      <c r="T27" s="33"/>
      <c r="U27" s="32">
        <v>2203.2779559415731</v>
      </c>
      <c r="W27" s="35"/>
    </row>
    <row r="28" spans="2:23" ht="27.95" customHeight="1">
      <c r="B28" s="27" t="s">
        <v>139</v>
      </c>
      <c r="C28" s="29"/>
      <c r="D28" s="30"/>
      <c r="E28" s="31">
        <v>10266</v>
      </c>
      <c r="F28" s="31"/>
      <c r="G28" s="31">
        <v>5216.5029600000007</v>
      </c>
      <c r="H28" s="31"/>
      <c r="I28" s="32">
        <v>508.13393337229701</v>
      </c>
      <c r="J28" s="30"/>
      <c r="K28" s="31">
        <v>450</v>
      </c>
      <c r="L28" s="33"/>
      <c r="M28" s="31">
        <v>501.06443000000019</v>
      </c>
      <c r="N28" s="33"/>
      <c r="O28" s="32">
        <v>1113.4765111111114</v>
      </c>
      <c r="P28" s="30"/>
      <c r="Q28" s="31">
        <v>202783</v>
      </c>
      <c r="R28" s="33"/>
      <c r="S28" s="31">
        <v>259295.43140000015</v>
      </c>
      <c r="T28" s="33"/>
      <c r="U28" s="32">
        <v>1278.6842654463153</v>
      </c>
      <c r="W28" s="35"/>
    </row>
    <row r="29" spans="2:23" ht="27.95" customHeight="1">
      <c r="B29" s="27" t="s">
        <v>140</v>
      </c>
      <c r="C29" s="29"/>
      <c r="D29" s="30"/>
      <c r="E29" s="31">
        <v>1010</v>
      </c>
      <c r="F29" s="31"/>
      <c r="G29" s="31">
        <v>969.32527000000027</v>
      </c>
      <c r="H29" s="31"/>
      <c r="I29" s="32">
        <v>959.72799009901019</v>
      </c>
      <c r="J29" s="30"/>
      <c r="K29" s="31">
        <v>197</v>
      </c>
      <c r="L29" s="33"/>
      <c r="M29" s="31">
        <v>291.98424999999997</v>
      </c>
      <c r="N29" s="33"/>
      <c r="O29" s="32">
        <v>1482.1535532994924</v>
      </c>
      <c r="P29" s="30"/>
      <c r="Q29" s="31">
        <v>32116</v>
      </c>
      <c r="R29" s="33"/>
      <c r="S29" s="31">
        <v>48885.442589999948</v>
      </c>
      <c r="T29" s="33"/>
      <c r="U29" s="32">
        <v>1522.1522789263904</v>
      </c>
      <c r="W29" s="35"/>
    </row>
    <row r="30" spans="2:23" ht="27.95" customHeight="1">
      <c r="B30" s="27" t="s">
        <v>141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214178</v>
      </c>
      <c r="R30" s="33"/>
      <c r="S30" s="31">
        <v>102322.01407999996</v>
      </c>
      <c r="T30" s="33"/>
      <c r="U30" s="32">
        <v>477.74287779323726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5" t="s">
        <v>142</v>
      </c>
      <c r="C32" s="241"/>
      <c r="D32" s="242"/>
      <c r="E32" s="241">
        <v>341436</v>
      </c>
      <c r="F32" s="241"/>
      <c r="G32" s="241">
        <v>171092.28776000012</v>
      </c>
      <c r="H32" s="241"/>
      <c r="I32" s="243">
        <v>501.09621645052107</v>
      </c>
      <c r="J32" s="242"/>
      <c r="K32" s="241">
        <v>45924</v>
      </c>
      <c r="L32" s="244"/>
      <c r="M32" s="241">
        <v>33958.020030000007</v>
      </c>
      <c r="N32" s="244"/>
      <c r="O32" s="243">
        <v>739.43950940684624</v>
      </c>
      <c r="P32" s="242"/>
      <c r="Q32" s="241">
        <v>10149834</v>
      </c>
      <c r="R32" s="244"/>
      <c r="S32" s="241">
        <v>12710827.03828001</v>
      </c>
      <c r="T32" s="244"/>
      <c r="U32" s="243">
        <v>1252.3187116439549</v>
      </c>
      <c r="W32" s="35"/>
    </row>
    <row r="33" spans="2:40" ht="9.9499999999999993" customHeight="1">
      <c r="B33" s="482"/>
      <c r="C33" s="482"/>
      <c r="D33" s="30"/>
      <c r="J33" s="30"/>
      <c r="P33" s="30"/>
    </row>
    <row r="34" spans="2:40" ht="50.1" customHeight="1">
      <c r="B34" s="482"/>
      <c r="C34" s="482"/>
      <c r="D34" s="30"/>
      <c r="E34" s="27" t="s">
        <v>124</v>
      </c>
      <c r="G34" s="27" t="s">
        <v>124</v>
      </c>
      <c r="I34" s="27" t="s">
        <v>124</v>
      </c>
      <c r="J34" s="29"/>
      <c r="K34" s="27" t="s">
        <v>124</v>
      </c>
      <c r="M34" s="27" t="s">
        <v>124</v>
      </c>
      <c r="O34" s="27" t="s">
        <v>124</v>
      </c>
      <c r="Q34" s="27" t="s">
        <v>124</v>
      </c>
      <c r="S34" s="27" t="s">
        <v>124</v>
      </c>
      <c r="U34" s="27" t="s">
        <v>124</v>
      </c>
    </row>
    <row r="35" spans="2:40" ht="68.099999999999994" customHeight="1">
      <c r="B35" s="24" t="s">
        <v>144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220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83"/>
      <c r="C37" s="483"/>
      <c r="D37" s="28"/>
      <c r="E37" s="28"/>
      <c r="F37" s="28"/>
      <c r="G37" s="28"/>
      <c r="H37" s="28"/>
      <c r="I37" s="28"/>
      <c r="J37" s="28"/>
      <c r="K37" s="28"/>
      <c r="L37" s="305"/>
      <c r="M37" s="28"/>
      <c r="N37" s="305"/>
      <c r="O37" s="28"/>
      <c r="P37" s="28"/>
      <c r="Q37" s="28"/>
      <c r="R37" s="305"/>
      <c r="S37" s="28"/>
      <c r="T37" s="305"/>
      <c r="U37" s="28"/>
    </row>
    <row r="38" spans="2:40" ht="27.95" customHeight="1">
      <c r="B38" s="477" t="s">
        <v>146</v>
      </c>
      <c r="C38" s="484"/>
      <c r="D38" s="306"/>
      <c r="E38" s="477" t="s">
        <v>145</v>
      </c>
      <c r="F38" s="478"/>
      <c r="G38" s="478"/>
      <c r="H38" s="478"/>
      <c r="I38" s="478"/>
      <c r="J38" s="306"/>
      <c r="K38" s="477" t="s">
        <v>142</v>
      </c>
      <c r="L38" s="478"/>
      <c r="M38" s="478"/>
      <c r="N38" s="478"/>
      <c r="O38" s="478"/>
      <c r="P38" s="306"/>
      <c r="Q38" s="479" t="s">
        <v>169</v>
      </c>
      <c r="R38" s="480"/>
      <c r="S38" s="480"/>
      <c r="T38" s="480"/>
      <c r="U38" s="480"/>
      <c r="X38" s="199"/>
      <c r="Y38" s="204"/>
      <c r="Z38" s="199"/>
      <c r="AA38" s="203"/>
      <c r="AB38" s="200"/>
      <c r="AC38" s="203"/>
      <c r="AD38" s="199"/>
      <c r="AE38" s="204"/>
      <c r="AF38" s="199"/>
      <c r="AG38" s="203"/>
      <c r="AH38" s="200"/>
      <c r="AI38" s="203"/>
      <c r="AJ38" s="200"/>
      <c r="AK38" s="200"/>
      <c r="AL38" s="200"/>
      <c r="AM38" s="200"/>
      <c r="AN38" s="200"/>
    </row>
    <row r="39" spans="2:40" ht="4.5" customHeight="1">
      <c r="B39" s="477"/>
      <c r="C39" s="484"/>
      <c r="D39" s="308"/>
      <c r="E39" s="297"/>
      <c r="F39" s="309"/>
      <c r="G39" s="309"/>
      <c r="H39" s="309"/>
      <c r="I39" s="309"/>
      <c r="J39" s="308"/>
      <c r="K39" s="297"/>
      <c r="L39" s="309"/>
      <c r="M39" s="309"/>
      <c r="N39" s="309"/>
      <c r="O39" s="309"/>
      <c r="P39" s="308"/>
      <c r="Q39" s="297"/>
      <c r="R39" s="309"/>
      <c r="S39" s="309"/>
      <c r="T39" s="309"/>
      <c r="U39" s="309"/>
      <c r="X39" s="199"/>
      <c r="Y39" s="204"/>
      <c r="Z39" s="199"/>
      <c r="AA39" s="203"/>
      <c r="AB39" s="200"/>
      <c r="AC39" s="203"/>
      <c r="AD39" s="199"/>
      <c r="AE39" s="204"/>
      <c r="AF39" s="199"/>
      <c r="AG39" s="203"/>
      <c r="AH39" s="200"/>
      <c r="AI39" s="203"/>
      <c r="AJ39" s="200"/>
      <c r="AK39" s="200"/>
      <c r="AL39" s="200"/>
      <c r="AM39" s="200"/>
      <c r="AN39" s="200"/>
    </row>
    <row r="40" spans="2:40" ht="27.95" customHeight="1">
      <c r="B40" s="484" t="s">
        <v>146</v>
      </c>
      <c r="C40" s="484"/>
      <c r="D40" s="181"/>
      <c r="E40" s="300" t="s">
        <v>7</v>
      </c>
      <c r="F40" s="307"/>
      <c r="G40" s="300"/>
      <c r="H40" s="307"/>
      <c r="I40" s="300" t="s">
        <v>134</v>
      </c>
      <c r="J40" s="302"/>
      <c r="K40" s="300" t="s">
        <v>7</v>
      </c>
      <c r="L40" s="301"/>
      <c r="M40" s="300"/>
      <c r="N40" s="301"/>
      <c r="O40" s="300" t="s">
        <v>134</v>
      </c>
      <c r="P40" s="302"/>
      <c r="Q40" s="300" t="s">
        <v>7</v>
      </c>
      <c r="R40" s="301"/>
      <c r="S40" s="300"/>
      <c r="T40" s="301"/>
      <c r="U40" s="300" t="s">
        <v>134</v>
      </c>
      <c r="X40" s="199"/>
      <c r="Y40" s="204"/>
      <c r="Z40" s="199"/>
      <c r="AA40" s="203"/>
      <c r="AB40" s="200"/>
      <c r="AC40" s="203"/>
      <c r="AD40" s="199"/>
      <c r="AE40" s="204"/>
      <c r="AF40" s="199"/>
      <c r="AG40" s="203"/>
      <c r="AH40" s="200"/>
      <c r="AI40" s="203"/>
      <c r="AJ40" s="200"/>
      <c r="AK40" s="200"/>
      <c r="AL40" s="200"/>
      <c r="AM40" s="200"/>
      <c r="AN40" s="200"/>
    </row>
    <row r="41" spans="2:40" ht="9.9499999999999993" customHeight="1">
      <c r="B41" s="481"/>
      <c r="C41" s="481"/>
      <c r="X41" s="199"/>
      <c r="Y41" s="204"/>
      <c r="Z41" s="199"/>
      <c r="AA41" s="203"/>
      <c r="AB41" s="200"/>
      <c r="AC41" s="203"/>
      <c r="AD41" s="199"/>
      <c r="AE41" s="204"/>
      <c r="AF41" s="199"/>
      <c r="AG41" s="203"/>
      <c r="AH41" s="200"/>
      <c r="AI41" s="203"/>
      <c r="AJ41" s="200"/>
      <c r="AK41" s="200"/>
      <c r="AL41" s="200"/>
      <c r="AM41" s="200"/>
      <c r="AN41" s="200"/>
    </row>
    <row r="42" spans="2:40" ht="18" customHeight="1">
      <c r="B42" s="27" t="s">
        <v>48</v>
      </c>
      <c r="E42" s="31">
        <v>7708</v>
      </c>
      <c r="F42" s="432"/>
      <c r="G42" s="31"/>
      <c r="I42" s="32">
        <v>1084.9479346133885</v>
      </c>
      <c r="K42" s="31">
        <v>9687</v>
      </c>
      <c r="L42" s="31"/>
      <c r="M42" s="31"/>
      <c r="O42" s="32">
        <v>1061.6239795602351</v>
      </c>
      <c r="Q42" s="32">
        <v>79.570558480437697</v>
      </c>
      <c r="R42" s="32"/>
      <c r="S42" s="32"/>
      <c r="T42" s="32"/>
      <c r="U42" s="32">
        <v>102.19700717977518</v>
      </c>
    </row>
    <row r="43" spans="2:40" ht="9.9499999999999993" customHeight="1">
      <c r="E43" s="31"/>
      <c r="F43" s="432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19239</v>
      </c>
      <c r="F44" s="432"/>
      <c r="G44" s="31"/>
      <c r="I44" s="32">
        <v>1592.4162503248617</v>
      </c>
      <c r="K44" s="31">
        <v>23373</v>
      </c>
      <c r="L44" s="31"/>
      <c r="M44" s="31"/>
      <c r="O44" s="32">
        <v>1490.454650237454</v>
      </c>
      <c r="Q44" s="32">
        <v>82.312925170068027</v>
      </c>
      <c r="R44" s="32"/>
      <c r="S44" s="32"/>
      <c r="T44" s="32"/>
      <c r="U44" s="32">
        <v>106.84097299244655</v>
      </c>
    </row>
    <row r="45" spans="2:40" ht="9.9499999999999993" customHeight="1">
      <c r="B45" s="482"/>
      <c r="C45" s="482"/>
      <c r="D45" s="310"/>
      <c r="E45" s="433"/>
      <c r="F45" s="433"/>
      <c r="G45" s="433"/>
      <c r="H45" s="433"/>
      <c r="I45" s="433"/>
      <c r="J45" s="310"/>
      <c r="K45" s="29"/>
      <c r="L45" s="315"/>
      <c r="M45" s="29"/>
      <c r="N45" s="315"/>
      <c r="O45" s="29"/>
      <c r="P45" s="310"/>
      <c r="R45" s="434"/>
      <c r="T45" s="434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zoomScaleNormal="100" workbookViewId="0">
      <selection activeCell="W30" sqref="W30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88" t="s">
        <v>170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</row>
    <row r="2" spans="1:37" ht="18.95" customHeight="1">
      <c r="B2" s="490" t="s">
        <v>221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T2" s="7" t="s">
        <v>168</v>
      </c>
      <c r="V2" s="197"/>
    </row>
    <row r="3" spans="1:37" ht="18.95" customHeight="1">
      <c r="B3" s="490" t="s">
        <v>173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37" ht="14.25" customHeight="1">
      <c r="A4" s="246"/>
      <c r="B4" s="247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37" ht="14.25" customHeight="1">
      <c r="A5" s="246"/>
      <c r="B5" s="485" t="s">
        <v>0</v>
      </c>
      <c r="C5" s="486" t="s">
        <v>28</v>
      </c>
      <c r="D5" s="486"/>
      <c r="E5" s="486"/>
      <c r="F5" s="486"/>
      <c r="G5" s="486"/>
      <c r="H5" s="486"/>
      <c r="I5" s="486"/>
      <c r="J5" s="486"/>
      <c r="K5" s="486" t="s">
        <v>29</v>
      </c>
      <c r="L5" s="486"/>
      <c r="M5" s="486"/>
      <c r="N5" s="486"/>
      <c r="O5" s="486"/>
      <c r="P5" s="486"/>
      <c r="Q5" s="486"/>
      <c r="R5" s="486"/>
    </row>
    <row r="6" spans="1:37" ht="14.25" customHeight="1">
      <c r="A6" s="246"/>
      <c r="B6" s="485"/>
      <c r="C6" s="486" t="s">
        <v>3</v>
      </c>
      <c r="D6" s="486"/>
      <c r="E6" s="487" t="s">
        <v>4</v>
      </c>
      <c r="F6" s="487"/>
      <c r="G6" s="486" t="s">
        <v>5</v>
      </c>
      <c r="H6" s="486"/>
      <c r="I6" s="486" t="s">
        <v>6</v>
      </c>
      <c r="J6" s="486"/>
      <c r="K6" s="486" t="s">
        <v>3</v>
      </c>
      <c r="L6" s="486"/>
      <c r="M6" s="487" t="s">
        <v>4</v>
      </c>
      <c r="N6" s="487"/>
      <c r="O6" s="486" t="s">
        <v>5</v>
      </c>
      <c r="P6" s="486"/>
      <c r="Q6" s="486" t="s">
        <v>6</v>
      </c>
      <c r="R6" s="486"/>
    </row>
    <row r="7" spans="1:37" ht="14.25" customHeight="1">
      <c r="A7" s="246"/>
      <c r="B7" s="485"/>
      <c r="C7" s="248" t="s">
        <v>7</v>
      </c>
      <c r="D7" s="249" t="s">
        <v>8</v>
      </c>
      <c r="E7" s="250" t="s">
        <v>7</v>
      </c>
      <c r="F7" s="250" t="s">
        <v>8</v>
      </c>
      <c r="G7" s="248" t="s">
        <v>7</v>
      </c>
      <c r="H7" s="250" t="s">
        <v>8</v>
      </c>
      <c r="I7" s="248" t="s">
        <v>7</v>
      </c>
      <c r="J7" s="250" t="s">
        <v>8</v>
      </c>
      <c r="K7" s="248" t="s">
        <v>7</v>
      </c>
      <c r="L7" s="249" t="s">
        <v>8</v>
      </c>
      <c r="M7" s="250" t="s">
        <v>7</v>
      </c>
      <c r="N7" s="250" t="s">
        <v>8</v>
      </c>
      <c r="O7" s="248" t="s">
        <v>7</v>
      </c>
      <c r="P7" s="250" t="s">
        <v>8</v>
      </c>
      <c r="Q7" s="248" t="s">
        <v>7</v>
      </c>
      <c r="R7" s="250" t="s">
        <v>8</v>
      </c>
    </row>
    <row r="8" spans="1:37" ht="14.25" customHeight="1">
      <c r="A8" s="246"/>
      <c r="B8" s="251" t="s">
        <v>9</v>
      </c>
      <c r="C8" s="252">
        <v>0</v>
      </c>
      <c r="D8" s="253">
        <v>0</v>
      </c>
      <c r="E8" s="252">
        <v>0</v>
      </c>
      <c r="F8" s="253">
        <v>0</v>
      </c>
      <c r="G8" s="252">
        <v>0</v>
      </c>
      <c r="H8" s="253">
        <v>0</v>
      </c>
      <c r="I8" s="252">
        <v>0</v>
      </c>
      <c r="J8" s="253">
        <v>0</v>
      </c>
      <c r="K8" s="252">
        <v>0</v>
      </c>
      <c r="L8" s="253">
        <v>0</v>
      </c>
      <c r="M8" s="252">
        <v>0</v>
      </c>
      <c r="N8" s="253">
        <v>0</v>
      </c>
      <c r="O8" s="252">
        <v>0</v>
      </c>
      <c r="P8" s="253">
        <v>0</v>
      </c>
      <c r="Q8" s="252">
        <v>0</v>
      </c>
      <c r="R8" s="253">
        <v>0</v>
      </c>
      <c r="V8" s="205"/>
      <c r="W8" s="198"/>
      <c r="X8" s="205"/>
      <c r="Y8" s="198"/>
      <c r="Z8" s="205"/>
      <c r="AA8" s="198"/>
      <c r="AB8" s="205"/>
      <c r="AC8" s="198"/>
      <c r="AD8" s="205"/>
      <c r="AE8" s="198"/>
      <c r="AF8" s="205"/>
      <c r="AG8" s="198"/>
      <c r="AH8" s="205"/>
      <c r="AI8" s="198"/>
      <c r="AJ8" s="205"/>
      <c r="AK8" s="198"/>
    </row>
    <row r="9" spans="1:37" ht="14.25" customHeight="1">
      <c r="A9" s="246"/>
      <c r="B9" s="254" t="s">
        <v>10</v>
      </c>
      <c r="C9" s="252">
        <v>0</v>
      </c>
      <c r="D9" s="253">
        <v>0</v>
      </c>
      <c r="E9" s="252">
        <v>0</v>
      </c>
      <c r="F9" s="253">
        <v>0</v>
      </c>
      <c r="G9" s="252">
        <v>0</v>
      </c>
      <c r="H9" s="253">
        <v>0</v>
      </c>
      <c r="I9" s="252">
        <v>0</v>
      </c>
      <c r="J9" s="253">
        <v>0</v>
      </c>
      <c r="K9" s="252">
        <v>0</v>
      </c>
      <c r="L9" s="253">
        <v>0</v>
      </c>
      <c r="M9" s="252">
        <v>0</v>
      </c>
      <c r="N9" s="253">
        <v>0</v>
      </c>
      <c r="O9" s="252">
        <v>0</v>
      </c>
      <c r="P9" s="253">
        <v>0</v>
      </c>
      <c r="Q9" s="252">
        <v>0</v>
      </c>
      <c r="R9" s="253">
        <v>0</v>
      </c>
      <c r="V9" s="205"/>
      <c r="W9" s="198"/>
      <c r="X9" s="205"/>
      <c r="Y9" s="198"/>
      <c r="Z9" s="205"/>
      <c r="AA9" s="198"/>
      <c r="AB9" s="205"/>
      <c r="AC9" s="198"/>
      <c r="AD9" s="205"/>
      <c r="AE9" s="198"/>
      <c r="AF9" s="205"/>
      <c r="AG9" s="198"/>
      <c r="AH9" s="205"/>
      <c r="AI9" s="198"/>
      <c r="AJ9" s="205"/>
      <c r="AK9" s="198"/>
    </row>
    <row r="10" spans="1:37" ht="14.25" customHeight="1">
      <c r="A10" s="246"/>
      <c r="B10" s="251" t="s">
        <v>11</v>
      </c>
      <c r="C10" s="252">
        <v>0</v>
      </c>
      <c r="D10" s="253">
        <v>0</v>
      </c>
      <c r="E10" s="252">
        <v>0</v>
      </c>
      <c r="F10" s="253">
        <v>0</v>
      </c>
      <c r="G10" s="252">
        <v>0</v>
      </c>
      <c r="H10" s="253">
        <v>0</v>
      </c>
      <c r="I10" s="252">
        <v>0</v>
      </c>
      <c r="J10" s="253">
        <v>0</v>
      </c>
      <c r="K10" s="252">
        <v>0</v>
      </c>
      <c r="L10" s="253">
        <v>0</v>
      </c>
      <c r="M10" s="252">
        <v>0</v>
      </c>
      <c r="N10" s="253">
        <v>0</v>
      </c>
      <c r="O10" s="252">
        <v>0</v>
      </c>
      <c r="P10" s="253">
        <v>0</v>
      </c>
      <c r="Q10" s="252">
        <v>0</v>
      </c>
      <c r="R10" s="253">
        <v>0</v>
      </c>
      <c r="V10" s="205"/>
      <c r="W10" s="198"/>
      <c r="X10" s="205"/>
      <c r="Y10" s="198"/>
      <c r="Z10" s="205"/>
      <c r="AA10" s="198"/>
      <c r="AB10" s="205"/>
      <c r="AC10" s="198"/>
      <c r="AD10" s="205"/>
      <c r="AE10" s="198"/>
      <c r="AF10" s="205"/>
      <c r="AG10" s="198"/>
      <c r="AH10" s="205"/>
      <c r="AI10" s="198"/>
      <c r="AJ10" s="205"/>
      <c r="AK10" s="198"/>
    </row>
    <row r="11" spans="1:37" ht="14.25" customHeight="1">
      <c r="A11" s="246"/>
      <c r="B11" s="251" t="s">
        <v>12</v>
      </c>
      <c r="C11" s="252">
        <v>2</v>
      </c>
      <c r="D11" s="253">
        <v>323.72000000000003</v>
      </c>
      <c r="E11" s="252">
        <v>0</v>
      </c>
      <c r="F11" s="253">
        <v>0</v>
      </c>
      <c r="G11" s="252">
        <v>0</v>
      </c>
      <c r="H11" s="253">
        <v>0</v>
      </c>
      <c r="I11" s="252">
        <v>2</v>
      </c>
      <c r="J11" s="253">
        <v>323.72000000000003</v>
      </c>
      <c r="K11" s="252">
        <v>0</v>
      </c>
      <c r="L11" s="253">
        <v>0</v>
      </c>
      <c r="M11" s="252">
        <v>0</v>
      </c>
      <c r="N11" s="253">
        <v>0</v>
      </c>
      <c r="O11" s="252">
        <v>0</v>
      </c>
      <c r="P11" s="253">
        <v>0</v>
      </c>
      <c r="Q11" s="252">
        <v>0</v>
      </c>
      <c r="R11" s="253">
        <v>0</v>
      </c>
      <c r="V11" s="205"/>
      <c r="W11" s="198"/>
      <c r="X11" s="205"/>
      <c r="Y11" s="198"/>
      <c r="Z11" s="205"/>
      <c r="AA11" s="198"/>
      <c r="AB11" s="205"/>
      <c r="AC11" s="198"/>
      <c r="AD11" s="205"/>
      <c r="AE11" s="198"/>
      <c r="AF11" s="205"/>
      <c r="AG11" s="198"/>
      <c r="AH11" s="205"/>
      <c r="AI11" s="198"/>
      <c r="AJ11" s="205"/>
      <c r="AK11" s="198"/>
    </row>
    <row r="12" spans="1:37" ht="14.25" customHeight="1">
      <c r="A12" s="246"/>
      <c r="B12" s="251" t="s">
        <v>13</v>
      </c>
      <c r="C12" s="252">
        <v>330</v>
      </c>
      <c r="D12" s="253">
        <v>884.73733333333303</v>
      </c>
      <c r="E12" s="252">
        <v>133</v>
      </c>
      <c r="F12" s="253">
        <v>883.86180451127836</v>
      </c>
      <c r="G12" s="252">
        <v>0</v>
      </c>
      <c r="H12" s="253">
        <v>0</v>
      </c>
      <c r="I12" s="252">
        <v>463</v>
      </c>
      <c r="J12" s="253">
        <v>884.48583153347715</v>
      </c>
      <c r="K12" s="252">
        <v>0</v>
      </c>
      <c r="L12" s="253">
        <v>0</v>
      </c>
      <c r="M12" s="252">
        <v>0</v>
      </c>
      <c r="N12" s="253">
        <v>0</v>
      </c>
      <c r="O12" s="252">
        <v>0</v>
      </c>
      <c r="P12" s="253">
        <v>0</v>
      </c>
      <c r="Q12" s="252">
        <v>0</v>
      </c>
      <c r="R12" s="253">
        <v>0</v>
      </c>
      <c r="V12" s="205"/>
      <c r="W12" s="198"/>
      <c r="X12" s="205"/>
      <c r="Y12" s="198"/>
      <c r="Z12" s="205"/>
      <c r="AA12" s="198"/>
      <c r="AB12" s="205"/>
      <c r="AC12" s="198"/>
      <c r="AD12" s="205"/>
      <c r="AE12" s="198"/>
      <c r="AF12" s="205"/>
      <c r="AG12" s="198"/>
      <c r="AH12" s="205"/>
      <c r="AI12" s="198"/>
      <c r="AJ12" s="205"/>
      <c r="AK12" s="198"/>
    </row>
    <row r="13" spans="1:37" ht="14.25" customHeight="1">
      <c r="A13" s="246"/>
      <c r="B13" s="251" t="s">
        <v>14</v>
      </c>
      <c r="C13" s="252">
        <v>1601</v>
      </c>
      <c r="D13" s="253">
        <v>956.48934415990027</v>
      </c>
      <c r="E13" s="252">
        <v>881</v>
      </c>
      <c r="F13" s="253">
        <v>869.6186719636778</v>
      </c>
      <c r="G13" s="252">
        <v>0</v>
      </c>
      <c r="H13" s="253">
        <v>0</v>
      </c>
      <c r="I13" s="252">
        <v>2482</v>
      </c>
      <c r="J13" s="253">
        <v>925.65410556003246</v>
      </c>
      <c r="K13" s="252">
        <v>0</v>
      </c>
      <c r="L13" s="253">
        <v>0</v>
      </c>
      <c r="M13" s="252">
        <v>0</v>
      </c>
      <c r="N13" s="253">
        <v>0</v>
      </c>
      <c r="O13" s="252">
        <v>0</v>
      </c>
      <c r="P13" s="253">
        <v>0</v>
      </c>
      <c r="Q13" s="252">
        <v>0</v>
      </c>
      <c r="R13" s="253">
        <v>0</v>
      </c>
      <c r="V13" s="205"/>
      <c r="W13" s="198"/>
      <c r="X13" s="205"/>
      <c r="Y13" s="198"/>
      <c r="Z13" s="205"/>
      <c r="AA13" s="198"/>
      <c r="AB13" s="205"/>
      <c r="AC13" s="198"/>
      <c r="AD13" s="205"/>
      <c r="AE13" s="198"/>
      <c r="AF13" s="205"/>
      <c r="AG13" s="198"/>
      <c r="AH13" s="205"/>
      <c r="AI13" s="198"/>
      <c r="AJ13" s="205"/>
      <c r="AK13" s="198"/>
    </row>
    <row r="14" spans="1:37" ht="14.25" customHeight="1">
      <c r="A14" s="246"/>
      <c r="B14" s="251" t="s">
        <v>15</v>
      </c>
      <c r="C14" s="252">
        <v>5984</v>
      </c>
      <c r="D14" s="253">
        <v>957.92497326203238</v>
      </c>
      <c r="E14" s="252">
        <v>3149</v>
      </c>
      <c r="F14" s="253">
        <v>888.33422356303629</v>
      </c>
      <c r="G14" s="252">
        <v>0</v>
      </c>
      <c r="H14" s="253">
        <v>0</v>
      </c>
      <c r="I14" s="252">
        <v>9133</v>
      </c>
      <c r="J14" s="253">
        <v>933.93052775648789</v>
      </c>
      <c r="K14" s="252">
        <v>0</v>
      </c>
      <c r="L14" s="253">
        <v>0</v>
      </c>
      <c r="M14" s="252">
        <v>0</v>
      </c>
      <c r="N14" s="253">
        <v>0</v>
      </c>
      <c r="O14" s="252">
        <v>0</v>
      </c>
      <c r="P14" s="253">
        <v>0</v>
      </c>
      <c r="Q14" s="252">
        <v>0</v>
      </c>
      <c r="R14" s="253">
        <v>0</v>
      </c>
      <c r="V14" s="205"/>
      <c r="W14" s="198"/>
      <c r="X14" s="205"/>
      <c r="Y14" s="198"/>
      <c r="Z14" s="205"/>
      <c r="AA14" s="198"/>
      <c r="AB14" s="205"/>
      <c r="AC14" s="198"/>
      <c r="AD14" s="205"/>
      <c r="AE14" s="198"/>
      <c r="AF14" s="205"/>
      <c r="AG14" s="198"/>
      <c r="AH14" s="205"/>
      <c r="AI14" s="198"/>
      <c r="AJ14" s="205"/>
      <c r="AK14" s="198"/>
    </row>
    <row r="15" spans="1:37" ht="14.25" customHeight="1">
      <c r="A15" s="246"/>
      <c r="B15" s="251" t="s">
        <v>16</v>
      </c>
      <c r="C15" s="252">
        <v>17247</v>
      </c>
      <c r="D15" s="253">
        <v>1006.7603304922596</v>
      </c>
      <c r="E15" s="252">
        <v>9735</v>
      </c>
      <c r="F15" s="253">
        <v>943.63921212121193</v>
      </c>
      <c r="G15" s="252">
        <v>0</v>
      </c>
      <c r="H15" s="253">
        <v>0</v>
      </c>
      <c r="I15" s="252">
        <v>26982</v>
      </c>
      <c r="J15" s="253">
        <v>983.9864780223852</v>
      </c>
      <c r="K15" s="252">
        <v>0</v>
      </c>
      <c r="L15" s="253">
        <v>0</v>
      </c>
      <c r="M15" s="252">
        <v>0</v>
      </c>
      <c r="N15" s="253">
        <v>0</v>
      </c>
      <c r="O15" s="252">
        <v>0</v>
      </c>
      <c r="P15" s="253">
        <v>0</v>
      </c>
      <c r="Q15" s="252">
        <v>0</v>
      </c>
      <c r="R15" s="253">
        <v>0</v>
      </c>
      <c r="V15" s="205"/>
      <c r="W15" s="198"/>
      <c r="X15" s="205"/>
      <c r="Y15" s="198"/>
      <c r="Z15" s="205"/>
      <c r="AA15" s="198"/>
      <c r="AB15" s="205"/>
      <c r="AC15" s="198"/>
      <c r="AD15" s="205"/>
      <c r="AE15" s="198"/>
      <c r="AF15" s="205"/>
      <c r="AG15" s="198"/>
      <c r="AH15" s="205"/>
      <c r="AI15" s="198"/>
      <c r="AJ15" s="205"/>
      <c r="AK15" s="198"/>
    </row>
    <row r="16" spans="1:37" ht="14.25" customHeight="1">
      <c r="A16" s="246"/>
      <c r="B16" s="251" t="s">
        <v>17</v>
      </c>
      <c r="C16" s="252">
        <v>38798</v>
      </c>
      <c r="D16" s="253">
        <v>1064.3674042476421</v>
      </c>
      <c r="E16" s="252">
        <v>23717</v>
      </c>
      <c r="F16" s="253">
        <v>991.58460682211171</v>
      </c>
      <c r="G16" s="252">
        <v>0</v>
      </c>
      <c r="H16" s="253">
        <v>0</v>
      </c>
      <c r="I16" s="252">
        <v>62515</v>
      </c>
      <c r="J16" s="253">
        <v>1036.7549975205959</v>
      </c>
      <c r="K16" s="252">
        <v>0</v>
      </c>
      <c r="L16" s="253">
        <v>0</v>
      </c>
      <c r="M16" s="252">
        <v>0</v>
      </c>
      <c r="N16" s="253">
        <v>0</v>
      </c>
      <c r="O16" s="252">
        <v>0</v>
      </c>
      <c r="P16" s="253">
        <v>0</v>
      </c>
      <c r="Q16" s="252">
        <v>0</v>
      </c>
      <c r="R16" s="253">
        <v>0</v>
      </c>
      <c r="V16" s="205"/>
      <c r="W16" s="198"/>
      <c r="X16" s="205"/>
      <c r="Y16" s="198"/>
      <c r="Z16" s="205"/>
      <c r="AA16" s="198"/>
      <c r="AB16" s="205"/>
      <c r="AC16" s="198"/>
      <c r="AD16" s="205"/>
      <c r="AE16" s="198"/>
      <c r="AF16" s="205"/>
      <c r="AG16" s="198"/>
      <c r="AH16" s="205"/>
      <c r="AI16" s="198"/>
      <c r="AJ16" s="205"/>
      <c r="AK16" s="198"/>
    </row>
    <row r="17" spans="1:37" ht="14.25" customHeight="1">
      <c r="A17" s="246"/>
      <c r="B17" s="251" t="s">
        <v>18</v>
      </c>
      <c r="C17" s="252">
        <v>70353</v>
      </c>
      <c r="D17" s="253">
        <v>1104.5240610919209</v>
      </c>
      <c r="E17" s="252">
        <v>43251</v>
      </c>
      <c r="F17" s="253">
        <v>1020.8596756144383</v>
      </c>
      <c r="G17" s="252">
        <v>0</v>
      </c>
      <c r="H17" s="253">
        <v>0</v>
      </c>
      <c r="I17" s="252">
        <v>113604</v>
      </c>
      <c r="J17" s="253">
        <v>1072.6715881483044</v>
      </c>
      <c r="K17" s="252">
        <v>43</v>
      </c>
      <c r="L17" s="253">
        <v>2578.4939534883724</v>
      </c>
      <c r="M17" s="252">
        <v>6</v>
      </c>
      <c r="N17" s="253">
        <v>2154.7383333333332</v>
      </c>
      <c r="O17" s="252">
        <v>0</v>
      </c>
      <c r="P17" s="253">
        <v>0</v>
      </c>
      <c r="Q17" s="252">
        <v>49</v>
      </c>
      <c r="R17" s="253">
        <v>2526.6055102040818</v>
      </c>
      <c r="V17" s="205"/>
      <c r="W17" s="198"/>
      <c r="X17" s="205"/>
      <c r="Y17" s="198"/>
      <c r="Z17" s="205"/>
      <c r="AA17" s="198"/>
      <c r="AB17" s="205"/>
      <c r="AC17" s="198"/>
      <c r="AD17" s="205"/>
      <c r="AE17" s="198"/>
      <c r="AF17" s="205"/>
      <c r="AG17" s="198"/>
      <c r="AH17" s="205"/>
      <c r="AI17" s="198"/>
      <c r="AJ17" s="205"/>
      <c r="AK17" s="198"/>
    </row>
    <row r="18" spans="1:37" ht="14.25" customHeight="1">
      <c r="A18" s="246"/>
      <c r="B18" s="251" t="s">
        <v>19</v>
      </c>
      <c r="C18" s="252">
        <v>101633</v>
      </c>
      <c r="D18" s="253">
        <v>1111.0952784036672</v>
      </c>
      <c r="E18" s="252">
        <v>62588</v>
      </c>
      <c r="F18" s="253">
        <v>1011.5214443663335</v>
      </c>
      <c r="G18" s="252">
        <v>0</v>
      </c>
      <c r="H18" s="253">
        <v>0</v>
      </c>
      <c r="I18" s="252">
        <v>164221</v>
      </c>
      <c r="J18" s="253">
        <v>1073.1456427009941</v>
      </c>
      <c r="K18" s="252">
        <v>328</v>
      </c>
      <c r="L18" s="253">
        <v>2636.8910365853653</v>
      </c>
      <c r="M18" s="252">
        <v>113</v>
      </c>
      <c r="N18" s="253">
        <v>2373.6740707964595</v>
      </c>
      <c r="O18" s="252">
        <v>0</v>
      </c>
      <c r="P18" s="253">
        <v>0</v>
      </c>
      <c r="Q18" s="252">
        <v>441</v>
      </c>
      <c r="R18" s="253">
        <v>2569.4454195011331</v>
      </c>
      <c r="V18" s="205"/>
      <c r="W18" s="198"/>
      <c r="X18" s="205"/>
      <c r="Y18" s="198"/>
      <c r="Z18" s="205"/>
      <c r="AA18" s="198"/>
      <c r="AB18" s="205"/>
      <c r="AC18" s="198"/>
      <c r="AD18" s="205"/>
      <c r="AE18" s="198"/>
      <c r="AF18" s="205"/>
      <c r="AG18" s="198"/>
      <c r="AH18" s="205"/>
      <c r="AI18" s="198"/>
      <c r="AJ18" s="205"/>
      <c r="AK18" s="198"/>
    </row>
    <row r="19" spans="1:37" ht="14.25" customHeight="1">
      <c r="A19" s="246"/>
      <c r="B19" s="251" t="s">
        <v>20</v>
      </c>
      <c r="C19" s="252">
        <v>150256</v>
      </c>
      <c r="D19" s="253">
        <v>1258.1670523639668</v>
      </c>
      <c r="E19" s="252">
        <v>88306</v>
      </c>
      <c r="F19" s="253">
        <v>1085.2938398296822</v>
      </c>
      <c r="G19" s="252">
        <v>0</v>
      </c>
      <c r="H19" s="253">
        <v>0</v>
      </c>
      <c r="I19" s="252">
        <v>238562</v>
      </c>
      <c r="J19" s="253">
        <v>1194.1763836654627</v>
      </c>
      <c r="K19" s="252">
        <v>8806</v>
      </c>
      <c r="L19" s="253">
        <v>2733.5747036111757</v>
      </c>
      <c r="M19" s="252">
        <v>866</v>
      </c>
      <c r="N19" s="253">
        <v>2337.4365127020783</v>
      </c>
      <c r="O19" s="252">
        <v>0</v>
      </c>
      <c r="P19" s="253">
        <v>0</v>
      </c>
      <c r="Q19" s="252">
        <v>9672</v>
      </c>
      <c r="R19" s="253">
        <v>2698.1057547559981</v>
      </c>
      <c r="V19" s="205"/>
      <c r="W19" s="198"/>
      <c r="X19" s="205"/>
      <c r="Y19" s="198"/>
      <c r="Z19" s="205"/>
      <c r="AA19" s="198"/>
      <c r="AB19" s="205"/>
      <c r="AC19" s="198"/>
      <c r="AD19" s="205"/>
      <c r="AE19" s="198"/>
      <c r="AF19" s="205"/>
      <c r="AG19" s="198"/>
      <c r="AH19" s="205"/>
      <c r="AI19" s="198"/>
      <c r="AJ19" s="205"/>
      <c r="AK19" s="198"/>
    </row>
    <row r="20" spans="1:37" ht="14.25" customHeight="1">
      <c r="A20" s="246"/>
      <c r="B20" s="251" t="s">
        <v>21</v>
      </c>
      <c r="C20" s="252">
        <v>202111</v>
      </c>
      <c r="D20" s="253">
        <v>1344.7054948023572</v>
      </c>
      <c r="E20" s="252">
        <v>122337</v>
      </c>
      <c r="F20" s="253">
        <v>1131.9985703425778</v>
      </c>
      <c r="G20" s="252">
        <v>0</v>
      </c>
      <c r="H20" s="253">
        <v>0</v>
      </c>
      <c r="I20" s="252">
        <v>324448</v>
      </c>
      <c r="J20" s="253">
        <v>1264.5018041720066</v>
      </c>
      <c r="K20" s="252">
        <v>158098</v>
      </c>
      <c r="L20" s="253">
        <v>2072.1559387848024</v>
      </c>
      <c r="M20" s="252">
        <v>62182</v>
      </c>
      <c r="N20" s="253">
        <v>1709.6779862339595</v>
      </c>
      <c r="O20" s="252">
        <v>0</v>
      </c>
      <c r="P20" s="253">
        <v>0</v>
      </c>
      <c r="Q20" s="252">
        <v>220280</v>
      </c>
      <c r="R20" s="253">
        <v>1969.8334217813683</v>
      </c>
      <c r="V20" s="205"/>
      <c r="W20" s="198"/>
      <c r="X20" s="205"/>
      <c r="Y20" s="198"/>
      <c r="Z20" s="205"/>
      <c r="AA20" s="198"/>
      <c r="AB20" s="205"/>
      <c r="AC20" s="198"/>
      <c r="AD20" s="205"/>
      <c r="AE20" s="198"/>
      <c r="AF20" s="205"/>
      <c r="AG20" s="198"/>
      <c r="AH20" s="205"/>
      <c r="AI20" s="198"/>
      <c r="AJ20" s="205"/>
      <c r="AK20" s="198"/>
    </row>
    <row r="21" spans="1:37" ht="14.25" customHeight="1">
      <c r="A21" s="246"/>
      <c r="B21" s="251" t="s">
        <v>22</v>
      </c>
      <c r="C21" s="252">
        <v>764</v>
      </c>
      <c r="D21" s="253">
        <v>1302.7008246073306</v>
      </c>
      <c r="E21" s="252">
        <v>498</v>
      </c>
      <c r="F21" s="253">
        <v>1127.2541365461848</v>
      </c>
      <c r="G21" s="252">
        <v>0</v>
      </c>
      <c r="H21" s="253">
        <v>0</v>
      </c>
      <c r="I21" s="252">
        <v>1262</v>
      </c>
      <c r="J21" s="253">
        <v>1233.4675039619656</v>
      </c>
      <c r="K21" s="252">
        <v>967256</v>
      </c>
      <c r="L21" s="253">
        <v>1720.484444552422</v>
      </c>
      <c r="M21" s="252">
        <v>691758</v>
      </c>
      <c r="N21" s="253">
        <v>1406.7011476845967</v>
      </c>
      <c r="O21" s="252">
        <v>0</v>
      </c>
      <c r="P21" s="253">
        <v>0</v>
      </c>
      <c r="Q21" s="252">
        <v>1659014</v>
      </c>
      <c r="R21" s="253">
        <v>1589.6464251778457</v>
      </c>
      <c r="V21" s="205"/>
      <c r="W21" s="198"/>
      <c r="X21" s="205"/>
      <c r="Y21" s="198"/>
      <c r="Z21" s="205"/>
      <c r="AA21" s="198"/>
      <c r="AB21" s="205"/>
      <c r="AC21" s="198"/>
      <c r="AD21" s="205"/>
      <c r="AE21" s="198"/>
      <c r="AF21" s="205"/>
      <c r="AG21" s="198"/>
      <c r="AH21" s="205"/>
      <c r="AI21" s="198"/>
      <c r="AJ21" s="205"/>
      <c r="AK21" s="198"/>
    </row>
    <row r="22" spans="1:37" ht="14.25" customHeight="1">
      <c r="A22" s="246"/>
      <c r="B22" s="251" t="s">
        <v>23</v>
      </c>
      <c r="C22" s="252">
        <v>11</v>
      </c>
      <c r="D22" s="253">
        <v>966.05363636363643</v>
      </c>
      <c r="E22" s="252">
        <v>6</v>
      </c>
      <c r="F22" s="253">
        <v>816</v>
      </c>
      <c r="G22" s="252">
        <v>0</v>
      </c>
      <c r="H22" s="253">
        <v>0</v>
      </c>
      <c r="I22" s="252">
        <v>17</v>
      </c>
      <c r="J22" s="253">
        <v>913.09352941176473</v>
      </c>
      <c r="K22" s="252">
        <v>896955</v>
      </c>
      <c r="L22" s="253">
        <v>1726.1838514195229</v>
      </c>
      <c r="M22" s="252">
        <v>632203</v>
      </c>
      <c r="N22" s="253">
        <v>1262.0163351644926</v>
      </c>
      <c r="O22" s="252">
        <v>0</v>
      </c>
      <c r="P22" s="253">
        <v>0</v>
      </c>
      <c r="Q22" s="252">
        <v>1529158</v>
      </c>
      <c r="R22" s="253">
        <v>1534.282101385204</v>
      </c>
      <c r="V22" s="205"/>
      <c r="W22" s="198"/>
      <c r="X22" s="205"/>
      <c r="Y22" s="198"/>
      <c r="Z22" s="205"/>
      <c r="AA22" s="198"/>
      <c r="AB22" s="205"/>
      <c r="AC22" s="198"/>
      <c r="AD22" s="205"/>
      <c r="AE22" s="198"/>
      <c r="AF22" s="205"/>
      <c r="AG22" s="198"/>
      <c r="AH22" s="205"/>
      <c r="AI22" s="198"/>
      <c r="AJ22" s="205"/>
      <c r="AK22" s="198"/>
    </row>
    <row r="23" spans="1:37" ht="14.25" customHeight="1">
      <c r="A23" s="246"/>
      <c r="B23" s="251" t="s">
        <v>24</v>
      </c>
      <c r="C23" s="252">
        <v>18</v>
      </c>
      <c r="D23" s="253">
        <v>542.48777777777786</v>
      </c>
      <c r="E23" s="252">
        <v>63</v>
      </c>
      <c r="F23" s="253">
        <v>552.97444444444443</v>
      </c>
      <c r="G23" s="252">
        <v>0</v>
      </c>
      <c r="H23" s="253">
        <v>0</v>
      </c>
      <c r="I23" s="252">
        <v>81</v>
      </c>
      <c r="J23" s="253">
        <v>550.64407407407407</v>
      </c>
      <c r="K23" s="252">
        <v>770338</v>
      </c>
      <c r="L23" s="253">
        <v>1675.3197640516232</v>
      </c>
      <c r="M23" s="252">
        <v>505456</v>
      </c>
      <c r="N23" s="253">
        <v>1042.2356833829265</v>
      </c>
      <c r="O23" s="252">
        <v>2</v>
      </c>
      <c r="P23" s="253">
        <v>1303.53</v>
      </c>
      <c r="Q23" s="252">
        <v>1275796</v>
      </c>
      <c r="R23" s="253">
        <v>1424.4984018134558</v>
      </c>
      <c r="V23" s="205"/>
      <c r="W23" s="198"/>
      <c r="X23" s="205"/>
      <c r="Y23" s="198"/>
      <c r="Z23" s="205"/>
      <c r="AA23" s="198"/>
      <c r="AB23" s="205"/>
      <c r="AC23" s="198"/>
      <c r="AD23" s="205"/>
      <c r="AE23" s="198"/>
      <c r="AF23" s="205"/>
      <c r="AG23" s="198"/>
      <c r="AH23" s="205"/>
      <c r="AI23" s="198"/>
      <c r="AJ23" s="205"/>
      <c r="AK23" s="198"/>
    </row>
    <row r="24" spans="1:37" ht="14.25" customHeight="1">
      <c r="A24" s="246"/>
      <c r="B24" s="251" t="s">
        <v>25</v>
      </c>
      <c r="C24" s="252">
        <v>33</v>
      </c>
      <c r="D24" s="253">
        <v>479.66818181818184</v>
      </c>
      <c r="E24" s="252">
        <v>142</v>
      </c>
      <c r="F24" s="253">
        <v>479.77302816901403</v>
      </c>
      <c r="G24" s="252">
        <v>0</v>
      </c>
      <c r="H24" s="253">
        <v>0</v>
      </c>
      <c r="I24" s="252">
        <v>175</v>
      </c>
      <c r="J24" s="253">
        <v>479.75325714285708</v>
      </c>
      <c r="K24" s="252">
        <v>514274</v>
      </c>
      <c r="L24" s="253">
        <v>1518.990199912884</v>
      </c>
      <c r="M24" s="252">
        <v>347908</v>
      </c>
      <c r="N24" s="253">
        <v>854.52255380732811</v>
      </c>
      <c r="O24" s="252">
        <v>3</v>
      </c>
      <c r="P24" s="253">
        <v>1208.6133333333335</v>
      </c>
      <c r="Q24" s="252">
        <v>862185</v>
      </c>
      <c r="R24" s="253">
        <v>1250.8638222191273</v>
      </c>
      <c r="V24" s="205"/>
      <c r="W24" s="198"/>
      <c r="X24" s="205"/>
      <c r="Y24" s="198"/>
      <c r="Z24" s="205"/>
      <c r="AA24" s="198"/>
      <c r="AB24" s="205"/>
      <c r="AC24" s="198"/>
      <c r="AD24" s="205"/>
      <c r="AE24" s="198"/>
      <c r="AF24" s="205"/>
      <c r="AG24" s="198"/>
      <c r="AH24" s="205"/>
      <c r="AI24" s="198"/>
      <c r="AJ24" s="205"/>
      <c r="AK24" s="198"/>
    </row>
    <row r="25" spans="1:37" ht="14.25" customHeight="1">
      <c r="A25" s="246"/>
      <c r="B25" s="251" t="s">
        <v>26</v>
      </c>
      <c r="C25" s="252">
        <v>85</v>
      </c>
      <c r="D25" s="253">
        <v>510.6985882352941</v>
      </c>
      <c r="E25" s="252">
        <v>2523</v>
      </c>
      <c r="F25" s="253">
        <v>494.3279508521602</v>
      </c>
      <c r="G25" s="252">
        <v>0</v>
      </c>
      <c r="H25" s="253">
        <v>0</v>
      </c>
      <c r="I25" s="252">
        <v>2608</v>
      </c>
      <c r="J25" s="253">
        <v>494.8615030674847</v>
      </c>
      <c r="K25" s="252">
        <v>499756</v>
      </c>
      <c r="L25" s="253">
        <v>1317.8042498739449</v>
      </c>
      <c r="M25" s="252">
        <v>407682</v>
      </c>
      <c r="N25" s="253">
        <v>743.94729710901686</v>
      </c>
      <c r="O25" s="252">
        <v>17</v>
      </c>
      <c r="P25" s="253">
        <v>915.32058823529439</v>
      </c>
      <c r="Q25" s="252">
        <v>907455</v>
      </c>
      <c r="R25" s="253">
        <v>1059.9865151770628</v>
      </c>
      <c r="V25" s="205"/>
      <c r="W25" s="198"/>
      <c r="X25" s="205"/>
      <c r="Y25" s="198"/>
      <c r="Z25" s="205"/>
      <c r="AA25" s="198"/>
      <c r="AB25" s="205"/>
      <c r="AC25" s="198"/>
      <c r="AD25" s="205"/>
      <c r="AE25" s="198"/>
      <c r="AF25" s="205"/>
      <c r="AG25" s="198"/>
      <c r="AH25" s="205"/>
      <c r="AI25" s="198"/>
      <c r="AJ25" s="205"/>
      <c r="AK25" s="198"/>
    </row>
    <row r="26" spans="1:37" ht="14.25" customHeight="1">
      <c r="A26" s="246"/>
      <c r="B26" s="251" t="s">
        <v>5</v>
      </c>
      <c r="C26" s="252">
        <v>3</v>
      </c>
      <c r="D26" s="253">
        <v>1166.69</v>
      </c>
      <c r="E26" s="252">
        <v>0</v>
      </c>
      <c r="F26" s="253">
        <v>0</v>
      </c>
      <c r="G26" s="252">
        <v>0</v>
      </c>
      <c r="H26" s="253">
        <v>0</v>
      </c>
      <c r="I26" s="252">
        <v>3</v>
      </c>
      <c r="J26" s="253">
        <v>1166.69</v>
      </c>
      <c r="K26" s="252">
        <v>62</v>
      </c>
      <c r="L26" s="253">
        <v>2312.4116129032254</v>
      </c>
      <c r="M26" s="252">
        <v>19</v>
      </c>
      <c r="N26" s="253">
        <v>1471.995789473684</v>
      </c>
      <c r="O26" s="252">
        <v>0</v>
      </c>
      <c r="P26" s="253">
        <v>0</v>
      </c>
      <c r="Q26" s="252">
        <v>81</v>
      </c>
      <c r="R26" s="253">
        <v>2115.2770370370367</v>
      </c>
      <c r="V26" s="205"/>
      <c r="W26" s="198"/>
      <c r="X26" s="205"/>
      <c r="Y26" s="198"/>
      <c r="Z26" s="205"/>
      <c r="AA26" s="198"/>
      <c r="AB26" s="205"/>
      <c r="AC26" s="198"/>
      <c r="AD26" s="205"/>
      <c r="AE26" s="198"/>
      <c r="AF26" s="205"/>
      <c r="AG26" s="198"/>
      <c r="AH26" s="205"/>
      <c r="AI26" s="198"/>
      <c r="AJ26" s="205"/>
      <c r="AK26" s="198"/>
    </row>
    <row r="27" spans="1:37" ht="14.25" customHeight="1">
      <c r="A27" s="246"/>
      <c r="B27" s="255" t="s">
        <v>6</v>
      </c>
      <c r="C27" s="256">
        <v>589229</v>
      </c>
      <c r="D27" s="257">
        <v>1219.8159579552248</v>
      </c>
      <c r="E27" s="256">
        <v>357329</v>
      </c>
      <c r="F27" s="257">
        <v>1063.6886120074219</v>
      </c>
      <c r="G27" s="256">
        <v>0</v>
      </c>
      <c r="H27" s="257">
        <v>0</v>
      </c>
      <c r="I27" s="256">
        <v>946558</v>
      </c>
      <c r="J27" s="257">
        <v>1160.8773314788941</v>
      </c>
      <c r="K27" s="256">
        <v>3815916</v>
      </c>
      <c r="L27" s="257">
        <v>1649.8196173579288</v>
      </c>
      <c r="M27" s="256">
        <v>2648193</v>
      </c>
      <c r="N27" s="257">
        <v>1135.4856907899077</v>
      </c>
      <c r="O27" s="256">
        <v>22</v>
      </c>
      <c r="P27" s="257">
        <v>990.60681818181843</v>
      </c>
      <c r="Q27" s="256">
        <v>6464131</v>
      </c>
      <c r="R27" s="257">
        <v>1439.1076118800802</v>
      </c>
      <c r="V27" s="196"/>
      <c r="W27" s="195"/>
      <c r="X27" s="196"/>
      <c r="Y27" s="195"/>
      <c r="Z27" s="196"/>
      <c r="AA27" s="195"/>
      <c r="AB27" s="196"/>
      <c r="AC27" s="195"/>
      <c r="AD27" s="196"/>
      <c r="AE27" s="195"/>
      <c r="AF27" s="196"/>
      <c r="AG27" s="195"/>
      <c r="AH27" s="196"/>
      <c r="AI27" s="195"/>
      <c r="AJ27" s="196"/>
      <c r="AK27" s="195"/>
    </row>
    <row r="28" spans="1:37" ht="14.25" customHeight="1">
      <c r="A28" s="246"/>
      <c r="B28" s="258" t="s">
        <v>27</v>
      </c>
      <c r="C28" s="252">
        <v>54.902628193596342</v>
      </c>
      <c r="D28" s="252" t="s">
        <v>217</v>
      </c>
      <c r="E28" s="252">
        <v>55.225934642864139</v>
      </c>
      <c r="F28" s="252" t="s">
        <v>217</v>
      </c>
      <c r="G28" s="252">
        <v>0</v>
      </c>
      <c r="H28" s="252">
        <v>0</v>
      </c>
      <c r="I28" s="252">
        <v>55.024677910950764</v>
      </c>
      <c r="J28" s="252" t="s">
        <v>217</v>
      </c>
      <c r="K28" s="252">
        <v>74.846757763792851</v>
      </c>
      <c r="L28" s="252" t="s">
        <v>217</v>
      </c>
      <c r="M28" s="252">
        <v>75.423929847510024</v>
      </c>
      <c r="N28" s="252" t="s">
        <v>217</v>
      </c>
      <c r="O28" s="252">
        <v>88.409090909090907</v>
      </c>
      <c r="P28" s="252" t="s">
        <v>217</v>
      </c>
      <c r="Q28" s="252">
        <v>75.083258174054961</v>
      </c>
      <c r="R28" s="252" t="s">
        <v>217</v>
      </c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</row>
    <row r="29" spans="1:37" ht="14.25" customHeight="1">
      <c r="A29" s="246"/>
      <c r="B29" s="247"/>
      <c r="C29" s="259"/>
      <c r="D29" s="260"/>
      <c r="E29" s="261"/>
      <c r="F29" s="261"/>
      <c r="G29" s="259"/>
      <c r="H29" s="261"/>
      <c r="I29" s="259"/>
      <c r="J29" s="261"/>
      <c r="K29" s="259"/>
      <c r="L29" s="260"/>
      <c r="M29" s="259"/>
      <c r="N29" s="260"/>
      <c r="O29" s="259"/>
      <c r="P29" s="260"/>
      <c r="Q29" s="259"/>
      <c r="R29" s="260"/>
    </row>
    <row r="30" spans="1:37" ht="14.25" customHeight="1">
      <c r="B30" s="485" t="s">
        <v>0</v>
      </c>
      <c r="C30" s="486" t="s">
        <v>30</v>
      </c>
      <c r="D30" s="486"/>
      <c r="E30" s="486"/>
      <c r="F30" s="486"/>
      <c r="G30" s="486"/>
      <c r="H30" s="486"/>
      <c r="I30" s="486"/>
      <c r="J30" s="486"/>
      <c r="K30" s="486" t="s">
        <v>31</v>
      </c>
      <c r="L30" s="486"/>
      <c r="M30" s="486"/>
      <c r="N30" s="486"/>
      <c r="O30" s="486"/>
      <c r="P30" s="486"/>
      <c r="Q30" s="486"/>
      <c r="R30" s="486"/>
    </row>
    <row r="31" spans="1:37" ht="14.25" customHeight="1">
      <c r="B31" s="485"/>
      <c r="C31" s="486" t="s">
        <v>3</v>
      </c>
      <c r="D31" s="486"/>
      <c r="E31" s="487" t="s">
        <v>4</v>
      </c>
      <c r="F31" s="487"/>
      <c r="G31" s="486" t="s">
        <v>5</v>
      </c>
      <c r="H31" s="486"/>
      <c r="I31" s="486" t="s">
        <v>6</v>
      </c>
      <c r="J31" s="486"/>
      <c r="K31" s="486" t="s">
        <v>3</v>
      </c>
      <c r="L31" s="486"/>
      <c r="M31" s="487" t="s">
        <v>4</v>
      </c>
      <c r="N31" s="487"/>
      <c r="O31" s="486" t="s">
        <v>5</v>
      </c>
      <c r="P31" s="486"/>
      <c r="Q31" s="486" t="s">
        <v>6</v>
      </c>
      <c r="R31" s="486"/>
    </row>
    <row r="32" spans="1:37" ht="14.25" customHeight="1">
      <c r="B32" s="485"/>
      <c r="C32" s="248" t="s">
        <v>7</v>
      </c>
      <c r="D32" s="249" t="s">
        <v>8</v>
      </c>
      <c r="E32" s="250" t="s">
        <v>7</v>
      </c>
      <c r="F32" s="250" t="s">
        <v>8</v>
      </c>
      <c r="G32" s="248" t="s">
        <v>7</v>
      </c>
      <c r="H32" s="250" t="s">
        <v>8</v>
      </c>
      <c r="I32" s="248" t="s">
        <v>7</v>
      </c>
      <c r="J32" s="250" t="s">
        <v>8</v>
      </c>
      <c r="K32" s="248" t="s">
        <v>7</v>
      </c>
      <c r="L32" s="249" t="s">
        <v>8</v>
      </c>
      <c r="M32" s="250" t="s">
        <v>7</v>
      </c>
      <c r="N32" s="250" t="s">
        <v>8</v>
      </c>
      <c r="O32" s="248" t="s">
        <v>7</v>
      </c>
      <c r="P32" s="250" t="s">
        <v>8</v>
      </c>
      <c r="Q32" s="248" t="s">
        <v>7</v>
      </c>
      <c r="R32" s="250" t="s">
        <v>8</v>
      </c>
    </row>
    <row r="33" spans="2:37" ht="14.25" customHeight="1">
      <c r="B33" s="251" t="s">
        <v>9</v>
      </c>
      <c r="C33" s="252">
        <v>0</v>
      </c>
      <c r="D33" s="253">
        <v>0</v>
      </c>
      <c r="E33" s="252">
        <v>0</v>
      </c>
      <c r="F33" s="253">
        <v>0</v>
      </c>
      <c r="G33" s="252">
        <v>0</v>
      </c>
      <c r="H33" s="253">
        <v>0</v>
      </c>
      <c r="I33" s="252">
        <v>0</v>
      </c>
      <c r="J33" s="253">
        <v>0</v>
      </c>
      <c r="K33" s="252">
        <v>1172</v>
      </c>
      <c r="L33" s="253">
        <v>356.03600682593856</v>
      </c>
      <c r="M33" s="252">
        <v>1151</v>
      </c>
      <c r="N33" s="253">
        <v>356.23210251954816</v>
      </c>
      <c r="O33" s="252">
        <v>0</v>
      </c>
      <c r="P33" s="253">
        <v>0</v>
      </c>
      <c r="Q33" s="252">
        <v>2323</v>
      </c>
      <c r="R33" s="253">
        <v>356.1331683168317</v>
      </c>
    </row>
    <row r="34" spans="2:37" ht="14.25" customHeight="1">
      <c r="B34" s="254" t="s">
        <v>10</v>
      </c>
      <c r="C34" s="252">
        <v>0</v>
      </c>
      <c r="D34" s="253">
        <v>0</v>
      </c>
      <c r="E34" s="252">
        <v>0</v>
      </c>
      <c r="F34" s="253">
        <v>0</v>
      </c>
      <c r="G34" s="252">
        <v>0</v>
      </c>
      <c r="H34" s="253">
        <v>0</v>
      </c>
      <c r="I34" s="252">
        <v>0</v>
      </c>
      <c r="J34" s="253">
        <v>0</v>
      </c>
      <c r="K34" s="252">
        <v>5641</v>
      </c>
      <c r="L34" s="253">
        <v>359.65184719021386</v>
      </c>
      <c r="M34" s="252">
        <v>5302</v>
      </c>
      <c r="N34" s="253">
        <v>357.72707846095727</v>
      </c>
      <c r="O34" s="252">
        <v>0</v>
      </c>
      <c r="P34" s="253">
        <v>0</v>
      </c>
      <c r="Q34" s="252">
        <v>10943</v>
      </c>
      <c r="R34" s="253">
        <v>358.71927624965656</v>
      </c>
    </row>
    <row r="35" spans="2:37" ht="14.25" customHeight="1">
      <c r="B35" s="251" t="s">
        <v>11</v>
      </c>
      <c r="C35" s="252">
        <v>0</v>
      </c>
      <c r="D35" s="253">
        <v>0</v>
      </c>
      <c r="E35" s="252">
        <v>0</v>
      </c>
      <c r="F35" s="253">
        <v>0</v>
      </c>
      <c r="G35" s="252">
        <v>0</v>
      </c>
      <c r="H35" s="253">
        <v>0</v>
      </c>
      <c r="I35" s="252">
        <v>0</v>
      </c>
      <c r="J35" s="253">
        <v>0</v>
      </c>
      <c r="K35" s="252">
        <v>14411</v>
      </c>
      <c r="L35" s="253">
        <v>362.44883491777182</v>
      </c>
      <c r="M35" s="252">
        <v>13970</v>
      </c>
      <c r="N35" s="253">
        <v>360.48996993557654</v>
      </c>
      <c r="O35" s="252">
        <v>0</v>
      </c>
      <c r="P35" s="253">
        <v>0</v>
      </c>
      <c r="Q35" s="252">
        <v>28381</v>
      </c>
      <c r="R35" s="253">
        <v>361.48462140164241</v>
      </c>
      <c r="V35" s="205"/>
      <c r="W35" s="198"/>
      <c r="X35" s="205"/>
      <c r="Y35" s="198"/>
      <c r="Z35" s="205"/>
      <c r="AA35" s="198"/>
      <c r="AB35" s="205"/>
      <c r="AC35" s="198"/>
      <c r="AD35" s="205"/>
      <c r="AE35" s="198"/>
      <c r="AF35" s="205"/>
      <c r="AG35" s="198"/>
      <c r="AH35" s="205"/>
      <c r="AI35" s="198"/>
      <c r="AJ35" s="205"/>
      <c r="AK35" s="198"/>
    </row>
    <row r="36" spans="2:37" ht="14.25" customHeight="1">
      <c r="B36" s="251" t="s">
        <v>12</v>
      </c>
      <c r="C36" s="252">
        <v>0</v>
      </c>
      <c r="D36" s="253">
        <v>0</v>
      </c>
      <c r="E36" s="252">
        <v>0</v>
      </c>
      <c r="F36" s="253">
        <v>0</v>
      </c>
      <c r="G36" s="252">
        <v>0</v>
      </c>
      <c r="H36" s="253">
        <v>0</v>
      </c>
      <c r="I36" s="252">
        <v>0</v>
      </c>
      <c r="J36" s="253">
        <v>0</v>
      </c>
      <c r="K36" s="252">
        <v>30772</v>
      </c>
      <c r="L36" s="253">
        <v>366.43317918887453</v>
      </c>
      <c r="M36" s="252">
        <v>29235</v>
      </c>
      <c r="N36" s="253">
        <v>363.19403762613399</v>
      </c>
      <c r="O36" s="252">
        <v>1</v>
      </c>
      <c r="P36" s="253">
        <v>252.4</v>
      </c>
      <c r="Q36" s="252">
        <v>60008</v>
      </c>
      <c r="R36" s="253">
        <v>364.85321757099177</v>
      </c>
      <c r="V36" s="205"/>
      <c r="W36" s="198"/>
      <c r="X36" s="205"/>
      <c r="Y36" s="198"/>
      <c r="Z36" s="205"/>
      <c r="AA36" s="198"/>
      <c r="AB36" s="205"/>
      <c r="AC36" s="198"/>
      <c r="AD36" s="205"/>
      <c r="AE36" s="198"/>
      <c r="AF36" s="205"/>
      <c r="AG36" s="198"/>
      <c r="AH36" s="205"/>
      <c r="AI36" s="198"/>
      <c r="AJ36" s="205"/>
      <c r="AK36" s="198"/>
    </row>
    <row r="37" spans="2:37" ht="14.25" customHeight="1">
      <c r="B37" s="251" t="s">
        <v>13</v>
      </c>
      <c r="C37" s="252">
        <v>2</v>
      </c>
      <c r="D37" s="253">
        <v>623.245</v>
      </c>
      <c r="E37" s="252">
        <v>18</v>
      </c>
      <c r="F37" s="253">
        <v>831.46888888888884</v>
      </c>
      <c r="G37" s="252">
        <v>0</v>
      </c>
      <c r="H37" s="253">
        <v>0</v>
      </c>
      <c r="I37" s="252">
        <v>20</v>
      </c>
      <c r="J37" s="253">
        <v>810.64649999999995</v>
      </c>
      <c r="K37" s="252">
        <v>45022</v>
      </c>
      <c r="L37" s="253">
        <v>373.65019346097591</v>
      </c>
      <c r="M37" s="252">
        <v>45520</v>
      </c>
      <c r="N37" s="253">
        <v>373.72377855887618</v>
      </c>
      <c r="O37" s="252">
        <v>1</v>
      </c>
      <c r="P37" s="253">
        <v>701.56</v>
      </c>
      <c r="Q37" s="252">
        <v>90543</v>
      </c>
      <c r="R37" s="253">
        <v>373.69080956009964</v>
      </c>
      <c r="V37" s="205"/>
      <c r="W37" s="198"/>
      <c r="X37" s="205"/>
      <c r="Y37" s="198"/>
      <c r="Z37" s="205"/>
      <c r="AA37" s="198"/>
      <c r="AB37" s="205"/>
      <c r="AC37" s="198"/>
      <c r="AD37" s="205"/>
      <c r="AE37" s="198"/>
      <c r="AF37" s="205"/>
      <c r="AG37" s="198"/>
      <c r="AH37" s="205"/>
      <c r="AI37" s="198"/>
      <c r="AJ37" s="205"/>
      <c r="AK37" s="198"/>
    </row>
    <row r="38" spans="2:37" ht="14.25" customHeight="1">
      <c r="B38" s="251" t="s">
        <v>14</v>
      </c>
      <c r="C38" s="252">
        <v>15</v>
      </c>
      <c r="D38" s="253">
        <v>860.58133333333342</v>
      </c>
      <c r="E38" s="252">
        <v>162</v>
      </c>
      <c r="F38" s="253">
        <v>894.81117283950618</v>
      </c>
      <c r="G38" s="252">
        <v>0</v>
      </c>
      <c r="H38" s="253">
        <v>0</v>
      </c>
      <c r="I38" s="252">
        <v>177</v>
      </c>
      <c r="J38" s="253">
        <v>891.91033898305091</v>
      </c>
      <c r="K38" s="252">
        <v>2279</v>
      </c>
      <c r="L38" s="253">
        <v>427.17548486178231</v>
      </c>
      <c r="M38" s="252">
        <v>1944</v>
      </c>
      <c r="N38" s="253">
        <v>427.8244341563796</v>
      </c>
      <c r="O38" s="252">
        <v>0</v>
      </c>
      <c r="P38" s="253">
        <v>0</v>
      </c>
      <c r="Q38" s="252">
        <v>4223</v>
      </c>
      <c r="R38" s="253">
        <v>427.47421974899453</v>
      </c>
      <c r="V38" s="205"/>
      <c r="W38" s="198"/>
      <c r="X38" s="205"/>
      <c r="Y38" s="198"/>
      <c r="Z38" s="205"/>
      <c r="AA38" s="198"/>
      <c r="AB38" s="205"/>
      <c r="AC38" s="198"/>
      <c r="AD38" s="205"/>
      <c r="AE38" s="198"/>
      <c r="AF38" s="205"/>
      <c r="AG38" s="198"/>
      <c r="AH38" s="205"/>
      <c r="AI38" s="198"/>
      <c r="AJ38" s="205"/>
      <c r="AK38" s="198"/>
    </row>
    <row r="39" spans="2:37" ht="14.25" customHeight="1">
      <c r="B39" s="251" t="s">
        <v>15</v>
      </c>
      <c r="C39" s="252">
        <v>105</v>
      </c>
      <c r="D39" s="253">
        <v>871.44076190476176</v>
      </c>
      <c r="E39" s="252">
        <v>826</v>
      </c>
      <c r="F39" s="253">
        <v>952.41242130750663</v>
      </c>
      <c r="G39" s="252">
        <v>0</v>
      </c>
      <c r="H39" s="253">
        <v>0</v>
      </c>
      <c r="I39" s="252">
        <v>931</v>
      </c>
      <c r="J39" s="253">
        <v>943.28027926960317</v>
      </c>
      <c r="K39" s="252">
        <v>2075</v>
      </c>
      <c r="L39" s="253">
        <v>413.40239518072383</v>
      </c>
      <c r="M39" s="252">
        <v>1379</v>
      </c>
      <c r="N39" s="253">
        <v>414.05225525743316</v>
      </c>
      <c r="O39" s="252">
        <v>0</v>
      </c>
      <c r="P39" s="253">
        <v>0</v>
      </c>
      <c r="Q39" s="252">
        <v>3454</v>
      </c>
      <c r="R39" s="253">
        <v>413.66185002895253</v>
      </c>
      <c r="V39" s="205"/>
      <c r="W39" s="198"/>
      <c r="X39" s="205"/>
      <c r="Y39" s="198"/>
      <c r="Z39" s="205"/>
      <c r="AA39" s="198"/>
      <c r="AB39" s="205"/>
      <c r="AC39" s="198"/>
      <c r="AD39" s="205"/>
      <c r="AE39" s="198"/>
      <c r="AF39" s="205"/>
      <c r="AG39" s="198"/>
      <c r="AH39" s="205"/>
      <c r="AI39" s="198"/>
      <c r="AJ39" s="205"/>
      <c r="AK39" s="198"/>
    </row>
    <row r="40" spans="2:37" ht="14.25" customHeight="1">
      <c r="B40" s="251" t="s">
        <v>16</v>
      </c>
      <c r="C40" s="252">
        <v>509</v>
      </c>
      <c r="D40" s="253">
        <v>849.7418467583492</v>
      </c>
      <c r="E40" s="252">
        <v>2947</v>
      </c>
      <c r="F40" s="253">
        <v>951.1479809976247</v>
      </c>
      <c r="G40" s="252">
        <v>0</v>
      </c>
      <c r="H40" s="253">
        <v>0</v>
      </c>
      <c r="I40" s="252">
        <v>3456</v>
      </c>
      <c r="J40" s="253">
        <v>936.21287615740732</v>
      </c>
      <c r="K40" s="252">
        <v>3250</v>
      </c>
      <c r="L40" s="253">
        <v>455.89517846153797</v>
      </c>
      <c r="M40" s="252">
        <v>2051</v>
      </c>
      <c r="N40" s="253">
        <v>469.99415894685615</v>
      </c>
      <c r="O40" s="252">
        <v>0</v>
      </c>
      <c r="P40" s="253">
        <v>0</v>
      </c>
      <c r="Q40" s="252">
        <v>5301</v>
      </c>
      <c r="R40" s="253">
        <v>461.35018864365225</v>
      </c>
      <c r="V40" s="205"/>
      <c r="W40" s="198"/>
      <c r="X40" s="205"/>
      <c r="Y40" s="198"/>
      <c r="Z40" s="205"/>
      <c r="AA40" s="198"/>
      <c r="AB40" s="205"/>
      <c r="AC40" s="198"/>
      <c r="AD40" s="205"/>
      <c r="AE40" s="198"/>
      <c r="AF40" s="205"/>
      <c r="AG40" s="198"/>
      <c r="AH40" s="205"/>
      <c r="AI40" s="198"/>
      <c r="AJ40" s="205"/>
      <c r="AK40" s="198"/>
    </row>
    <row r="41" spans="2:37" ht="14.25" customHeight="1">
      <c r="B41" s="251" t="s">
        <v>17</v>
      </c>
      <c r="C41" s="252">
        <v>1759</v>
      </c>
      <c r="D41" s="253">
        <v>835.9495849914731</v>
      </c>
      <c r="E41" s="252">
        <v>8380</v>
      </c>
      <c r="F41" s="253">
        <v>980.22326372314978</v>
      </c>
      <c r="G41" s="252">
        <v>0</v>
      </c>
      <c r="H41" s="253">
        <v>0</v>
      </c>
      <c r="I41" s="252">
        <v>10139</v>
      </c>
      <c r="J41" s="253">
        <v>955.19343820889594</v>
      </c>
      <c r="K41" s="252">
        <v>5398</v>
      </c>
      <c r="L41" s="253">
        <v>507.05357725083257</v>
      </c>
      <c r="M41" s="252">
        <v>3728</v>
      </c>
      <c r="N41" s="253">
        <v>512.52923283261691</v>
      </c>
      <c r="O41" s="252">
        <v>0</v>
      </c>
      <c r="P41" s="253">
        <v>0</v>
      </c>
      <c r="Q41" s="252">
        <v>9126</v>
      </c>
      <c r="R41" s="253">
        <v>509.29039995616813</v>
      </c>
      <c r="V41" s="205"/>
      <c r="W41" s="198"/>
      <c r="X41" s="205"/>
      <c r="Y41" s="198"/>
      <c r="Z41" s="205"/>
      <c r="AA41" s="198"/>
      <c r="AB41" s="205"/>
      <c r="AC41" s="198"/>
      <c r="AD41" s="205"/>
      <c r="AE41" s="198"/>
      <c r="AF41" s="205"/>
      <c r="AG41" s="198"/>
      <c r="AH41" s="205"/>
      <c r="AI41" s="198"/>
      <c r="AJ41" s="205"/>
      <c r="AK41" s="198"/>
    </row>
    <row r="42" spans="2:37" ht="14.25" customHeight="1">
      <c r="B42" s="251" t="s">
        <v>18</v>
      </c>
      <c r="C42" s="252">
        <v>4269</v>
      </c>
      <c r="D42" s="253">
        <v>850.31844694307836</v>
      </c>
      <c r="E42" s="252">
        <v>19185</v>
      </c>
      <c r="F42" s="253">
        <v>970.53171644514043</v>
      </c>
      <c r="G42" s="252">
        <v>0</v>
      </c>
      <c r="H42" s="253">
        <v>0</v>
      </c>
      <c r="I42" s="252">
        <v>23454</v>
      </c>
      <c r="J42" s="253">
        <v>948.65099471305632</v>
      </c>
      <c r="K42" s="252">
        <v>9451</v>
      </c>
      <c r="L42" s="253">
        <v>566.54533700137483</v>
      </c>
      <c r="M42" s="252">
        <v>6511</v>
      </c>
      <c r="N42" s="253">
        <v>563.52876516664082</v>
      </c>
      <c r="O42" s="252">
        <v>0</v>
      </c>
      <c r="P42" s="253">
        <v>0</v>
      </c>
      <c r="Q42" s="252">
        <v>15962</v>
      </c>
      <c r="R42" s="253">
        <v>565.31485841373217</v>
      </c>
      <c r="V42" s="205"/>
      <c r="W42" s="198"/>
      <c r="X42" s="205"/>
      <c r="Y42" s="198"/>
      <c r="Z42" s="205"/>
      <c r="AA42" s="198"/>
      <c r="AB42" s="205"/>
      <c r="AC42" s="198"/>
      <c r="AD42" s="205"/>
      <c r="AE42" s="198"/>
      <c r="AF42" s="205"/>
      <c r="AG42" s="198"/>
      <c r="AH42" s="205"/>
      <c r="AI42" s="198"/>
      <c r="AJ42" s="205"/>
      <c r="AK42" s="198"/>
    </row>
    <row r="43" spans="2:37" ht="14.25" customHeight="1">
      <c r="B43" s="251" t="s">
        <v>19</v>
      </c>
      <c r="C43" s="252">
        <v>8023</v>
      </c>
      <c r="D43" s="253">
        <v>822.39130998379574</v>
      </c>
      <c r="E43" s="252">
        <v>38660</v>
      </c>
      <c r="F43" s="253">
        <v>936.68498810139795</v>
      </c>
      <c r="G43" s="252">
        <v>0</v>
      </c>
      <c r="H43" s="253">
        <v>0</v>
      </c>
      <c r="I43" s="252">
        <v>46683</v>
      </c>
      <c r="J43" s="253">
        <v>917.04233061285765</v>
      </c>
      <c r="K43" s="252">
        <v>12655</v>
      </c>
      <c r="L43" s="253">
        <v>646.50335835638111</v>
      </c>
      <c r="M43" s="252">
        <v>8922</v>
      </c>
      <c r="N43" s="253">
        <v>654.43783344541521</v>
      </c>
      <c r="O43" s="252">
        <v>1</v>
      </c>
      <c r="P43" s="253">
        <v>454.26</v>
      </c>
      <c r="Q43" s="252">
        <v>21578</v>
      </c>
      <c r="R43" s="253">
        <v>649.77516961720255</v>
      </c>
      <c r="V43" s="205"/>
      <c r="W43" s="198"/>
      <c r="X43" s="205"/>
      <c r="Y43" s="198"/>
      <c r="Z43" s="205"/>
      <c r="AA43" s="198"/>
      <c r="AB43" s="205"/>
      <c r="AC43" s="198"/>
      <c r="AD43" s="205"/>
      <c r="AE43" s="198"/>
      <c r="AF43" s="205"/>
      <c r="AG43" s="198"/>
      <c r="AH43" s="205"/>
      <c r="AI43" s="198"/>
      <c r="AJ43" s="205"/>
      <c r="AK43" s="198"/>
    </row>
    <row r="44" spans="2:37" ht="14.25" customHeight="1">
      <c r="B44" s="251" t="s">
        <v>20</v>
      </c>
      <c r="C44" s="252">
        <v>13706</v>
      </c>
      <c r="D44" s="253">
        <v>785.20388953742872</v>
      </c>
      <c r="E44" s="252">
        <v>75326</v>
      </c>
      <c r="F44" s="253">
        <v>909.49277473913355</v>
      </c>
      <c r="G44" s="252">
        <v>0</v>
      </c>
      <c r="H44" s="253">
        <v>0</v>
      </c>
      <c r="I44" s="252">
        <v>89032</v>
      </c>
      <c r="J44" s="253">
        <v>890.35916591787179</v>
      </c>
      <c r="K44" s="252">
        <v>14848</v>
      </c>
      <c r="L44" s="253">
        <v>710.13000269396423</v>
      </c>
      <c r="M44" s="252">
        <v>10687</v>
      </c>
      <c r="N44" s="253">
        <v>717.96623093478013</v>
      </c>
      <c r="O44" s="252">
        <v>0</v>
      </c>
      <c r="P44" s="253">
        <v>0</v>
      </c>
      <c r="Q44" s="252">
        <v>25535</v>
      </c>
      <c r="R44" s="253">
        <v>713.40964910906519</v>
      </c>
      <c r="V44" s="205"/>
      <c r="W44" s="198"/>
      <c r="X44" s="205"/>
      <c r="Y44" s="198"/>
      <c r="Z44" s="205"/>
      <c r="AA44" s="198"/>
      <c r="AB44" s="205"/>
      <c r="AC44" s="198"/>
      <c r="AD44" s="205"/>
      <c r="AE44" s="198"/>
      <c r="AF44" s="205"/>
      <c r="AG44" s="198"/>
      <c r="AH44" s="205"/>
      <c r="AI44" s="198"/>
      <c r="AJ44" s="205"/>
      <c r="AK44" s="198"/>
    </row>
    <row r="45" spans="2:37" ht="14.25" customHeight="1">
      <c r="B45" s="251" t="s">
        <v>21</v>
      </c>
      <c r="C45" s="252">
        <v>20329</v>
      </c>
      <c r="D45" s="253">
        <v>769.61622411333644</v>
      </c>
      <c r="E45" s="252">
        <v>122859</v>
      </c>
      <c r="F45" s="253">
        <v>939.27453153615102</v>
      </c>
      <c r="G45" s="252">
        <v>0</v>
      </c>
      <c r="H45" s="253">
        <v>0</v>
      </c>
      <c r="I45" s="252">
        <v>143188</v>
      </c>
      <c r="J45" s="253">
        <v>915.18743113948085</v>
      </c>
      <c r="K45" s="252">
        <v>13116</v>
      </c>
      <c r="L45" s="253">
        <v>751.08828301311314</v>
      </c>
      <c r="M45" s="252">
        <v>10020</v>
      </c>
      <c r="N45" s="253">
        <v>769.28316866267267</v>
      </c>
      <c r="O45" s="252">
        <v>0</v>
      </c>
      <c r="P45" s="253">
        <v>0</v>
      </c>
      <c r="Q45" s="252">
        <v>23136</v>
      </c>
      <c r="R45" s="253">
        <v>758.96832944329071</v>
      </c>
      <c r="V45" s="205"/>
      <c r="W45" s="198"/>
      <c r="X45" s="205"/>
      <c r="Y45" s="198"/>
      <c r="Z45" s="205"/>
      <c r="AA45" s="198"/>
      <c r="AB45" s="205"/>
      <c r="AC45" s="198"/>
      <c r="AD45" s="205"/>
      <c r="AE45" s="198"/>
      <c r="AF45" s="205"/>
      <c r="AG45" s="198"/>
      <c r="AH45" s="205"/>
      <c r="AI45" s="198"/>
      <c r="AJ45" s="205"/>
      <c r="AK45" s="198"/>
    </row>
    <row r="46" spans="2:37" ht="14.25" customHeight="1">
      <c r="B46" s="251" t="s">
        <v>22</v>
      </c>
      <c r="C46" s="252">
        <v>26051</v>
      </c>
      <c r="D46" s="253">
        <v>697.13119534758744</v>
      </c>
      <c r="E46" s="252">
        <v>179125</v>
      </c>
      <c r="F46" s="253">
        <v>954.77966475924779</v>
      </c>
      <c r="G46" s="252">
        <v>1</v>
      </c>
      <c r="H46" s="253">
        <v>1056.5899999999999</v>
      </c>
      <c r="I46" s="252">
        <v>205177</v>
      </c>
      <c r="J46" s="253">
        <v>922.06694127509547</v>
      </c>
      <c r="K46" s="252">
        <v>8954</v>
      </c>
      <c r="L46" s="253">
        <v>774.49738105874337</v>
      </c>
      <c r="M46" s="252">
        <v>8106</v>
      </c>
      <c r="N46" s="253">
        <v>780.25640143103817</v>
      </c>
      <c r="O46" s="252">
        <v>0</v>
      </c>
      <c r="P46" s="253">
        <v>0</v>
      </c>
      <c r="Q46" s="252">
        <v>17060</v>
      </c>
      <c r="R46" s="253">
        <v>777.23375967174582</v>
      </c>
      <c r="V46" s="205"/>
      <c r="W46" s="198"/>
      <c r="X46" s="205"/>
      <c r="Y46" s="198"/>
      <c r="Z46" s="205"/>
      <c r="AA46" s="198"/>
      <c r="AB46" s="205"/>
      <c r="AC46" s="198"/>
      <c r="AD46" s="205"/>
      <c r="AE46" s="198"/>
      <c r="AF46" s="205"/>
      <c r="AG46" s="198"/>
      <c r="AH46" s="205"/>
      <c r="AI46" s="198"/>
      <c r="AJ46" s="205"/>
      <c r="AK46" s="198"/>
    </row>
    <row r="47" spans="2:37" ht="14.25" customHeight="1">
      <c r="B47" s="251" t="s">
        <v>23</v>
      </c>
      <c r="C47" s="252">
        <v>27698</v>
      </c>
      <c r="D47" s="253">
        <v>625.93137663369146</v>
      </c>
      <c r="E47" s="252">
        <v>242913</v>
      </c>
      <c r="F47" s="253">
        <v>962.32191167207895</v>
      </c>
      <c r="G47" s="252">
        <v>0</v>
      </c>
      <c r="H47" s="253">
        <v>0</v>
      </c>
      <c r="I47" s="252">
        <v>270611</v>
      </c>
      <c r="J47" s="253">
        <v>927.89114189740872</v>
      </c>
      <c r="K47" s="252">
        <v>5456</v>
      </c>
      <c r="L47" s="253">
        <v>753.77014662756812</v>
      </c>
      <c r="M47" s="252">
        <v>5762</v>
      </c>
      <c r="N47" s="253">
        <v>776.6728184658117</v>
      </c>
      <c r="O47" s="252">
        <v>1</v>
      </c>
      <c r="P47" s="253">
        <v>876.82</v>
      </c>
      <c r="Q47" s="252">
        <v>11219</v>
      </c>
      <c r="R47" s="253">
        <v>765.5437668241392</v>
      </c>
      <c r="V47" s="205"/>
      <c r="W47" s="198"/>
      <c r="X47" s="205"/>
      <c r="Y47" s="198"/>
      <c r="Z47" s="205"/>
      <c r="AA47" s="198"/>
      <c r="AB47" s="205"/>
      <c r="AC47" s="198"/>
      <c r="AD47" s="205"/>
      <c r="AE47" s="198"/>
      <c r="AF47" s="205"/>
      <c r="AG47" s="198"/>
      <c r="AH47" s="205"/>
      <c r="AI47" s="198"/>
      <c r="AJ47" s="205"/>
      <c r="AK47" s="198"/>
    </row>
    <row r="48" spans="2:37" ht="14.25" customHeight="1">
      <c r="B48" s="251" t="s">
        <v>24</v>
      </c>
      <c r="C48" s="252">
        <v>29566</v>
      </c>
      <c r="D48" s="253">
        <v>562.07682980450465</v>
      </c>
      <c r="E48" s="252">
        <v>346446</v>
      </c>
      <c r="F48" s="253">
        <v>955.64433473037491</v>
      </c>
      <c r="G48" s="252">
        <v>1</v>
      </c>
      <c r="H48" s="253">
        <v>770.21</v>
      </c>
      <c r="I48" s="252">
        <v>376013</v>
      </c>
      <c r="J48" s="253">
        <v>924.69752628233448</v>
      </c>
      <c r="K48" s="252">
        <v>2902</v>
      </c>
      <c r="L48" s="253">
        <v>734.27213645761788</v>
      </c>
      <c r="M48" s="252">
        <v>4046</v>
      </c>
      <c r="N48" s="253">
        <v>741.1783094414252</v>
      </c>
      <c r="O48" s="252">
        <v>0</v>
      </c>
      <c r="P48" s="253">
        <v>0</v>
      </c>
      <c r="Q48" s="252">
        <v>6948</v>
      </c>
      <c r="R48" s="253">
        <v>738.2937795048955</v>
      </c>
      <c r="V48" s="205"/>
      <c r="W48" s="198"/>
      <c r="X48" s="205"/>
      <c r="Y48" s="198"/>
      <c r="Z48" s="205"/>
      <c r="AA48" s="198"/>
      <c r="AB48" s="205"/>
      <c r="AC48" s="198"/>
      <c r="AD48" s="205"/>
      <c r="AE48" s="198"/>
      <c r="AF48" s="205"/>
      <c r="AG48" s="198"/>
      <c r="AH48" s="205"/>
      <c r="AI48" s="198"/>
      <c r="AJ48" s="205"/>
      <c r="AK48" s="198"/>
    </row>
    <row r="49" spans="2:37" ht="14.25" customHeight="1">
      <c r="B49" s="251" t="s">
        <v>25</v>
      </c>
      <c r="C49" s="252">
        <v>26061</v>
      </c>
      <c r="D49" s="253">
        <v>522.86576455239526</v>
      </c>
      <c r="E49" s="252">
        <v>379315</v>
      </c>
      <c r="F49" s="253">
        <v>924.78458481736823</v>
      </c>
      <c r="G49" s="252">
        <v>1</v>
      </c>
      <c r="H49" s="253">
        <v>869.97</v>
      </c>
      <c r="I49" s="252">
        <v>405377</v>
      </c>
      <c r="J49" s="253">
        <v>898.94577011029253</v>
      </c>
      <c r="K49" s="252">
        <v>1245</v>
      </c>
      <c r="L49" s="253">
        <v>725.71052208834999</v>
      </c>
      <c r="M49" s="252">
        <v>2123</v>
      </c>
      <c r="N49" s="253">
        <v>737.3240791333036</v>
      </c>
      <c r="O49" s="252">
        <v>0</v>
      </c>
      <c r="P49" s="253">
        <v>0</v>
      </c>
      <c r="Q49" s="252">
        <v>3368</v>
      </c>
      <c r="R49" s="253">
        <v>733.03106294536792</v>
      </c>
      <c r="V49" s="205"/>
      <c r="W49" s="198"/>
      <c r="X49" s="205"/>
      <c r="Y49" s="198"/>
      <c r="Z49" s="205"/>
      <c r="AA49" s="198"/>
      <c r="AB49" s="205"/>
      <c r="AC49" s="198"/>
      <c r="AD49" s="205"/>
      <c r="AE49" s="198"/>
      <c r="AF49" s="205"/>
      <c r="AG49" s="198"/>
      <c r="AH49" s="205"/>
      <c r="AI49" s="198"/>
      <c r="AJ49" s="205"/>
      <c r="AK49" s="198"/>
    </row>
    <row r="50" spans="2:37" ht="14.25" customHeight="1">
      <c r="B50" s="251" t="s">
        <v>26</v>
      </c>
      <c r="C50" s="252">
        <v>47071</v>
      </c>
      <c r="D50" s="253">
        <v>481.74283635359421</v>
      </c>
      <c r="E50" s="252">
        <v>730449</v>
      </c>
      <c r="F50" s="253">
        <v>876.08445745014308</v>
      </c>
      <c r="G50" s="252">
        <v>6</v>
      </c>
      <c r="H50" s="253">
        <v>866.38</v>
      </c>
      <c r="I50" s="252">
        <v>777526</v>
      </c>
      <c r="J50" s="253">
        <v>852.2111558841757</v>
      </c>
      <c r="K50" s="252">
        <v>636</v>
      </c>
      <c r="L50" s="253">
        <v>764.84522012578327</v>
      </c>
      <c r="M50" s="252">
        <v>1692</v>
      </c>
      <c r="N50" s="253">
        <v>750.35958628841593</v>
      </c>
      <c r="O50" s="252">
        <v>0</v>
      </c>
      <c r="P50" s="253">
        <v>0</v>
      </c>
      <c r="Q50" s="252">
        <v>2328</v>
      </c>
      <c r="R50" s="253">
        <v>754.31700171821217</v>
      </c>
      <c r="V50" s="205"/>
      <c r="W50" s="198"/>
      <c r="X50" s="205"/>
      <c r="Y50" s="198"/>
      <c r="Z50" s="205"/>
      <c r="AA50" s="198"/>
      <c r="AB50" s="205"/>
      <c r="AC50" s="198"/>
      <c r="AD50" s="205"/>
      <c r="AE50" s="198"/>
      <c r="AF50" s="205"/>
      <c r="AG50" s="198"/>
      <c r="AH50" s="205"/>
      <c r="AI50" s="198"/>
      <c r="AJ50" s="205"/>
      <c r="AK50" s="198"/>
    </row>
    <row r="51" spans="2:37" ht="14.25" customHeight="1">
      <c r="B51" s="251" t="s">
        <v>5</v>
      </c>
      <c r="C51" s="252">
        <v>0</v>
      </c>
      <c r="D51" s="253">
        <v>0</v>
      </c>
      <c r="E51" s="252">
        <v>1</v>
      </c>
      <c r="F51" s="253">
        <v>1043.2</v>
      </c>
      <c r="G51" s="252">
        <v>0</v>
      </c>
      <c r="H51" s="253">
        <v>0</v>
      </c>
      <c r="I51" s="252">
        <v>1</v>
      </c>
      <c r="J51" s="253">
        <v>1043.2</v>
      </c>
      <c r="K51" s="252">
        <v>0</v>
      </c>
      <c r="L51" s="253">
        <v>0</v>
      </c>
      <c r="M51" s="252">
        <v>0</v>
      </c>
      <c r="N51" s="253">
        <v>0</v>
      </c>
      <c r="O51" s="252">
        <v>0</v>
      </c>
      <c r="P51" s="253">
        <v>0</v>
      </c>
      <c r="Q51" s="252">
        <v>0</v>
      </c>
      <c r="R51" s="253">
        <v>0</v>
      </c>
      <c r="V51" s="205"/>
      <c r="W51" s="198"/>
      <c r="X51" s="205"/>
      <c r="Y51" s="198"/>
      <c r="Z51" s="205"/>
      <c r="AA51" s="198"/>
      <c r="AB51" s="205"/>
      <c r="AC51" s="198"/>
      <c r="AD51" s="205"/>
      <c r="AE51" s="198"/>
      <c r="AF51" s="205"/>
      <c r="AG51" s="198"/>
      <c r="AH51" s="205"/>
      <c r="AI51" s="198"/>
      <c r="AJ51" s="205"/>
      <c r="AK51" s="198"/>
    </row>
    <row r="52" spans="2:37" ht="14.25" customHeight="1">
      <c r="B52" s="255" t="s">
        <v>6</v>
      </c>
      <c r="C52" s="256">
        <v>205164</v>
      </c>
      <c r="D52" s="257">
        <v>619.32451794661824</v>
      </c>
      <c r="E52" s="256">
        <v>2146612</v>
      </c>
      <c r="F52" s="257">
        <v>921.12029962564225</v>
      </c>
      <c r="G52" s="256">
        <v>9</v>
      </c>
      <c r="H52" s="257">
        <v>877.22777777777765</v>
      </c>
      <c r="I52" s="256">
        <v>2351785</v>
      </c>
      <c r="J52" s="257">
        <v>894.79220212306791</v>
      </c>
      <c r="K52" s="256">
        <v>179283</v>
      </c>
      <c r="L52" s="257">
        <v>503.76885270773067</v>
      </c>
      <c r="M52" s="256">
        <v>162149</v>
      </c>
      <c r="N52" s="257">
        <v>498.13943656760188</v>
      </c>
      <c r="O52" s="256">
        <v>4</v>
      </c>
      <c r="P52" s="257">
        <v>571.26</v>
      </c>
      <c r="Q52" s="256">
        <v>341436</v>
      </c>
      <c r="R52" s="257">
        <v>501.09621645052113</v>
      </c>
      <c r="V52" s="205"/>
      <c r="W52" s="198"/>
      <c r="X52" s="205"/>
      <c r="Y52" s="198"/>
      <c r="Z52" s="205"/>
      <c r="AA52" s="198"/>
      <c r="AB52" s="205"/>
      <c r="AC52" s="198"/>
      <c r="AD52" s="205"/>
      <c r="AE52" s="198"/>
      <c r="AF52" s="205"/>
      <c r="AG52" s="198"/>
      <c r="AH52" s="205"/>
      <c r="AI52" s="198"/>
      <c r="AJ52" s="205"/>
      <c r="AK52" s="198"/>
    </row>
    <row r="53" spans="2:37" ht="14.25" customHeight="1">
      <c r="B53" s="258" t="s">
        <v>27</v>
      </c>
      <c r="C53" s="252">
        <v>73.834186309488999</v>
      </c>
      <c r="D53" s="252" t="s">
        <v>217</v>
      </c>
      <c r="E53" s="252">
        <v>78.448106806496384</v>
      </c>
      <c r="F53" s="252" t="s">
        <v>217</v>
      </c>
      <c r="G53" s="252">
        <v>83.333333333333329</v>
      </c>
      <c r="H53" s="252" t="s">
        <v>217</v>
      </c>
      <c r="I53" s="252">
        <v>78.04561813499879</v>
      </c>
      <c r="J53" s="252" t="s">
        <v>217</v>
      </c>
      <c r="K53" s="252">
        <v>35.452078557364615</v>
      </c>
      <c r="L53" s="252" t="s">
        <v>217</v>
      </c>
      <c r="M53" s="252">
        <v>34.828034708817199</v>
      </c>
      <c r="N53" s="252" t="s">
        <v>217</v>
      </c>
      <c r="O53" s="252">
        <v>42.25</v>
      </c>
      <c r="P53" s="252" t="s">
        <v>217</v>
      </c>
      <c r="Q53" s="252">
        <v>35.155797865485773</v>
      </c>
      <c r="R53" s="252" t="s">
        <v>217</v>
      </c>
      <c r="V53" s="205"/>
      <c r="W53" s="198"/>
      <c r="X53" s="205"/>
      <c r="Y53" s="198"/>
      <c r="Z53" s="205"/>
      <c r="AA53" s="198"/>
      <c r="AB53" s="205"/>
      <c r="AC53" s="198"/>
      <c r="AD53" s="205"/>
      <c r="AE53" s="198"/>
      <c r="AF53" s="205"/>
      <c r="AG53" s="198"/>
      <c r="AH53" s="205"/>
      <c r="AI53" s="198"/>
      <c r="AJ53" s="205"/>
      <c r="AK53" s="198"/>
    </row>
    <row r="54" spans="2:37" ht="14.25" customHeight="1">
      <c r="B54" s="247"/>
      <c r="C54" s="259"/>
      <c r="D54" s="260"/>
      <c r="E54" s="261"/>
      <c r="F54" s="261"/>
      <c r="G54" s="259"/>
      <c r="H54" s="261"/>
      <c r="I54" s="259"/>
      <c r="J54" s="261"/>
      <c r="K54" s="259"/>
      <c r="L54" s="260"/>
      <c r="M54" s="259"/>
      <c r="N54" s="260"/>
      <c r="O54" s="259"/>
      <c r="P54" s="260"/>
      <c r="Q54" s="259"/>
      <c r="R54" s="260"/>
      <c r="V54" s="196"/>
      <c r="W54" s="195"/>
      <c r="X54" s="196"/>
      <c r="Y54" s="195"/>
      <c r="Z54" s="196"/>
      <c r="AA54" s="195"/>
      <c r="AB54" s="196"/>
      <c r="AC54" s="195"/>
      <c r="AD54" s="196"/>
      <c r="AE54" s="195"/>
      <c r="AF54" s="196"/>
      <c r="AG54" s="195"/>
      <c r="AH54" s="196"/>
      <c r="AI54" s="195"/>
      <c r="AJ54" s="196"/>
      <c r="AK54" s="195"/>
    </row>
    <row r="55" spans="2:37" ht="14.25" customHeight="1">
      <c r="B55" s="485" t="s">
        <v>0</v>
      </c>
      <c r="C55" s="486" t="s">
        <v>1</v>
      </c>
      <c r="D55" s="486"/>
      <c r="E55" s="486"/>
      <c r="F55" s="486"/>
      <c r="G55" s="486"/>
      <c r="H55" s="486"/>
      <c r="I55" s="486"/>
      <c r="J55" s="486"/>
      <c r="K55" s="486" t="s">
        <v>2</v>
      </c>
      <c r="L55" s="486"/>
      <c r="M55" s="486"/>
      <c r="N55" s="486"/>
      <c r="O55" s="486"/>
      <c r="P55" s="486"/>
      <c r="Q55" s="486"/>
      <c r="R55" s="486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</row>
    <row r="56" spans="2:37" ht="14.25" customHeight="1">
      <c r="B56" s="485"/>
      <c r="C56" s="486" t="s">
        <v>3</v>
      </c>
      <c r="D56" s="486"/>
      <c r="E56" s="487" t="s">
        <v>4</v>
      </c>
      <c r="F56" s="487"/>
      <c r="G56" s="486" t="s">
        <v>5</v>
      </c>
      <c r="H56" s="486"/>
      <c r="I56" s="486" t="s">
        <v>6</v>
      </c>
      <c r="J56" s="486"/>
      <c r="K56" s="486" t="s">
        <v>3</v>
      </c>
      <c r="L56" s="486"/>
      <c r="M56" s="487" t="s">
        <v>4</v>
      </c>
      <c r="N56" s="487"/>
      <c r="O56" s="486" t="s">
        <v>5</v>
      </c>
      <c r="P56" s="486"/>
      <c r="Q56" s="486" t="s">
        <v>6</v>
      </c>
      <c r="R56" s="486"/>
    </row>
    <row r="57" spans="2:37" ht="14.25" customHeight="1">
      <c r="B57" s="485"/>
      <c r="C57" s="248" t="s">
        <v>7</v>
      </c>
      <c r="D57" s="249" t="s">
        <v>8</v>
      </c>
      <c r="E57" s="250" t="s">
        <v>7</v>
      </c>
      <c r="F57" s="250" t="s">
        <v>8</v>
      </c>
      <c r="G57" s="248" t="s">
        <v>7</v>
      </c>
      <c r="H57" s="250" t="s">
        <v>8</v>
      </c>
      <c r="I57" s="248" t="s">
        <v>7</v>
      </c>
      <c r="J57" s="250" t="s">
        <v>8</v>
      </c>
      <c r="K57" s="248" t="s">
        <v>7</v>
      </c>
      <c r="L57" s="249" t="s">
        <v>8</v>
      </c>
      <c r="M57" s="250" t="s">
        <v>7</v>
      </c>
      <c r="N57" s="250" t="s">
        <v>8</v>
      </c>
      <c r="O57" s="248" t="s">
        <v>7</v>
      </c>
      <c r="P57" s="250" t="s">
        <v>8</v>
      </c>
      <c r="Q57" s="248" t="s">
        <v>7</v>
      </c>
      <c r="R57" s="250" t="s">
        <v>8</v>
      </c>
    </row>
    <row r="58" spans="2:37" ht="14.25" customHeight="1">
      <c r="B58" s="251" t="s">
        <v>9</v>
      </c>
      <c r="C58" s="252">
        <v>0</v>
      </c>
      <c r="D58" s="253">
        <v>0</v>
      </c>
      <c r="E58" s="252">
        <v>0</v>
      </c>
      <c r="F58" s="253">
        <v>0</v>
      </c>
      <c r="G58" s="252">
        <v>0</v>
      </c>
      <c r="H58" s="253">
        <v>0</v>
      </c>
      <c r="I58" s="252">
        <v>0</v>
      </c>
      <c r="J58" s="253">
        <v>0</v>
      </c>
      <c r="K58" s="252">
        <v>1172</v>
      </c>
      <c r="L58" s="253">
        <v>356.03600682593856</v>
      </c>
      <c r="M58" s="252">
        <v>1151</v>
      </c>
      <c r="N58" s="253">
        <v>356.23210251954816</v>
      </c>
      <c r="O58" s="252">
        <v>0</v>
      </c>
      <c r="P58" s="253">
        <v>0</v>
      </c>
      <c r="Q58" s="252">
        <v>2323</v>
      </c>
      <c r="R58" s="253">
        <v>356.1331683168317</v>
      </c>
    </row>
    <row r="59" spans="2:37" ht="14.25" customHeight="1">
      <c r="B59" s="254" t="s">
        <v>10</v>
      </c>
      <c r="C59" s="252">
        <v>0</v>
      </c>
      <c r="D59" s="253">
        <v>0</v>
      </c>
      <c r="E59" s="252">
        <v>0</v>
      </c>
      <c r="F59" s="253">
        <v>0</v>
      </c>
      <c r="G59" s="252">
        <v>0</v>
      </c>
      <c r="H59" s="253">
        <v>0</v>
      </c>
      <c r="I59" s="252">
        <v>0</v>
      </c>
      <c r="J59" s="253">
        <v>0</v>
      </c>
      <c r="K59" s="252">
        <v>5641</v>
      </c>
      <c r="L59" s="253">
        <v>359.65184719021386</v>
      </c>
      <c r="M59" s="252">
        <v>5302</v>
      </c>
      <c r="N59" s="253">
        <v>357.72707846095727</v>
      </c>
      <c r="O59" s="252">
        <v>0</v>
      </c>
      <c r="P59" s="253">
        <v>0</v>
      </c>
      <c r="Q59" s="252">
        <v>10943</v>
      </c>
      <c r="R59" s="253">
        <v>358.71927624965656</v>
      </c>
    </row>
    <row r="60" spans="2:37" ht="14.25" customHeight="1">
      <c r="B60" s="251" t="s">
        <v>11</v>
      </c>
      <c r="C60" s="252">
        <v>8</v>
      </c>
      <c r="D60" s="253">
        <v>374.48500000000001</v>
      </c>
      <c r="E60" s="252">
        <v>7</v>
      </c>
      <c r="F60" s="253">
        <v>317.95</v>
      </c>
      <c r="G60" s="252">
        <v>0</v>
      </c>
      <c r="H60" s="253">
        <v>0</v>
      </c>
      <c r="I60" s="252">
        <v>15</v>
      </c>
      <c r="J60" s="253">
        <v>348.10200000000003</v>
      </c>
      <c r="K60" s="252">
        <v>14419</v>
      </c>
      <c r="L60" s="253">
        <v>362.4555128649705</v>
      </c>
      <c r="M60" s="252">
        <v>13977</v>
      </c>
      <c r="N60" s="253">
        <v>360.46866494956032</v>
      </c>
      <c r="O60" s="252">
        <v>0</v>
      </c>
      <c r="P60" s="253">
        <v>0</v>
      </c>
      <c r="Q60" s="252">
        <v>28396</v>
      </c>
      <c r="R60" s="253">
        <v>361.47755212001744</v>
      </c>
      <c r="V60" s="205"/>
      <c r="W60" s="198"/>
      <c r="X60" s="205"/>
      <c r="Y60" s="198"/>
      <c r="Z60" s="205"/>
      <c r="AA60" s="198"/>
      <c r="AB60" s="205"/>
      <c r="AC60" s="198"/>
      <c r="AD60" s="205"/>
      <c r="AE60" s="198"/>
      <c r="AF60" s="205"/>
      <c r="AG60" s="198"/>
      <c r="AH60" s="205"/>
      <c r="AI60" s="198"/>
      <c r="AJ60" s="205"/>
      <c r="AK60" s="198"/>
    </row>
    <row r="61" spans="2:37" ht="14.25" customHeight="1">
      <c r="B61" s="251" t="s">
        <v>12</v>
      </c>
      <c r="C61" s="252">
        <v>18</v>
      </c>
      <c r="D61" s="253">
        <v>331.06388888888881</v>
      </c>
      <c r="E61" s="252">
        <v>17</v>
      </c>
      <c r="F61" s="253">
        <v>388.84235294117639</v>
      </c>
      <c r="G61" s="252">
        <v>0</v>
      </c>
      <c r="H61" s="253">
        <v>0</v>
      </c>
      <c r="I61" s="252">
        <v>35</v>
      </c>
      <c r="J61" s="253">
        <v>359.12771428571421</v>
      </c>
      <c r="K61" s="252">
        <v>30792</v>
      </c>
      <c r="L61" s="253">
        <v>366.40972915043022</v>
      </c>
      <c r="M61" s="252">
        <v>29252</v>
      </c>
      <c r="N61" s="253">
        <v>363.20894332011579</v>
      </c>
      <c r="O61" s="252">
        <v>1</v>
      </c>
      <c r="P61" s="253">
        <v>252.4</v>
      </c>
      <c r="Q61" s="252">
        <v>60045</v>
      </c>
      <c r="R61" s="253">
        <v>364.84851011741318</v>
      </c>
      <c r="V61" s="205"/>
      <c r="W61" s="198"/>
      <c r="X61" s="205"/>
      <c r="Y61" s="198"/>
      <c r="Z61" s="205"/>
      <c r="AA61" s="198"/>
      <c r="AB61" s="205"/>
      <c r="AC61" s="198"/>
      <c r="AD61" s="205"/>
      <c r="AE61" s="198"/>
      <c r="AF61" s="205"/>
      <c r="AG61" s="198"/>
      <c r="AH61" s="205"/>
      <c r="AI61" s="198"/>
      <c r="AJ61" s="205"/>
      <c r="AK61" s="198"/>
    </row>
    <row r="62" spans="2:37" ht="14.25" customHeight="1">
      <c r="B62" s="251" t="s">
        <v>13</v>
      </c>
      <c r="C62" s="252">
        <v>11</v>
      </c>
      <c r="D62" s="253">
        <v>428.16545454545451</v>
      </c>
      <c r="E62" s="252">
        <v>16</v>
      </c>
      <c r="F62" s="253">
        <v>394.09625</v>
      </c>
      <c r="G62" s="252">
        <v>0</v>
      </c>
      <c r="H62" s="253">
        <v>0</v>
      </c>
      <c r="I62" s="252">
        <v>27</v>
      </c>
      <c r="J62" s="253">
        <v>407.97629629629631</v>
      </c>
      <c r="K62" s="252">
        <v>45365</v>
      </c>
      <c r="L62" s="253">
        <v>377.39223277857502</v>
      </c>
      <c r="M62" s="252">
        <v>45687</v>
      </c>
      <c r="N62" s="253">
        <v>375.39632718278813</v>
      </c>
      <c r="O62" s="252">
        <v>1</v>
      </c>
      <c r="P62" s="253">
        <v>701.56</v>
      </c>
      <c r="Q62" s="252">
        <v>91053</v>
      </c>
      <c r="R62" s="253">
        <v>376.39432198829365</v>
      </c>
      <c r="V62" s="205"/>
      <c r="W62" s="198"/>
      <c r="X62" s="205"/>
      <c r="Y62" s="198"/>
      <c r="Z62" s="205"/>
      <c r="AA62" s="198"/>
      <c r="AB62" s="205"/>
      <c r="AC62" s="198"/>
      <c r="AD62" s="205"/>
      <c r="AE62" s="198"/>
      <c r="AF62" s="205"/>
      <c r="AG62" s="198"/>
      <c r="AH62" s="205"/>
      <c r="AI62" s="198"/>
      <c r="AJ62" s="205"/>
      <c r="AK62" s="198"/>
    </row>
    <row r="63" spans="2:37" ht="14.25" customHeight="1">
      <c r="B63" s="251" t="s">
        <v>14</v>
      </c>
      <c r="C63" s="252">
        <v>111</v>
      </c>
      <c r="D63" s="253">
        <v>319.00351351351355</v>
      </c>
      <c r="E63" s="252">
        <v>97</v>
      </c>
      <c r="F63" s="253">
        <v>298.15391752577318</v>
      </c>
      <c r="G63" s="252">
        <v>0</v>
      </c>
      <c r="H63" s="253">
        <v>0</v>
      </c>
      <c r="I63" s="252">
        <v>208</v>
      </c>
      <c r="J63" s="253">
        <v>309.28038461538466</v>
      </c>
      <c r="K63" s="252">
        <v>4006</v>
      </c>
      <c r="L63" s="253">
        <v>637.34160758861765</v>
      </c>
      <c r="M63" s="252">
        <v>3084</v>
      </c>
      <c r="N63" s="253">
        <v>574.48284370946885</v>
      </c>
      <c r="O63" s="252">
        <v>0</v>
      </c>
      <c r="P63" s="253">
        <v>0</v>
      </c>
      <c r="Q63" s="252">
        <v>7090</v>
      </c>
      <c r="R63" s="253">
        <v>609.99937517630519</v>
      </c>
      <c r="V63" s="205"/>
      <c r="W63" s="198"/>
      <c r="X63" s="205"/>
      <c r="Y63" s="198"/>
      <c r="Z63" s="205"/>
      <c r="AA63" s="198"/>
      <c r="AB63" s="205"/>
      <c r="AC63" s="198"/>
      <c r="AD63" s="205"/>
      <c r="AE63" s="198"/>
      <c r="AF63" s="205"/>
      <c r="AG63" s="198"/>
      <c r="AH63" s="205"/>
      <c r="AI63" s="198"/>
      <c r="AJ63" s="205"/>
      <c r="AK63" s="198"/>
    </row>
    <row r="64" spans="2:37" ht="14.25" customHeight="1">
      <c r="B64" s="251" t="s">
        <v>15</v>
      </c>
      <c r="C64" s="252">
        <v>74</v>
      </c>
      <c r="D64" s="253">
        <v>350.76094594594605</v>
      </c>
      <c r="E64" s="252">
        <v>77</v>
      </c>
      <c r="F64" s="253">
        <v>326.24909090909085</v>
      </c>
      <c r="G64" s="252">
        <v>0</v>
      </c>
      <c r="H64" s="253">
        <v>0</v>
      </c>
      <c r="I64" s="252">
        <v>151</v>
      </c>
      <c r="J64" s="253">
        <v>338.26152317880798</v>
      </c>
      <c r="K64" s="252">
        <v>8238</v>
      </c>
      <c r="L64" s="253">
        <v>814.21347414421018</v>
      </c>
      <c r="M64" s="252">
        <v>5431</v>
      </c>
      <c r="N64" s="253">
        <v>769.68447247284155</v>
      </c>
      <c r="O64" s="252">
        <v>0</v>
      </c>
      <c r="P64" s="253">
        <v>0</v>
      </c>
      <c r="Q64" s="252">
        <v>13669</v>
      </c>
      <c r="R64" s="253">
        <v>796.52110395786133</v>
      </c>
      <c r="V64" s="205"/>
      <c r="W64" s="198"/>
      <c r="X64" s="205"/>
      <c r="Y64" s="198"/>
      <c r="Z64" s="205"/>
      <c r="AA64" s="198"/>
      <c r="AB64" s="205"/>
      <c r="AC64" s="198"/>
      <c r="AD64" s="205"/>
      <c r="AE64" s="198"/>
      <c r="AF64" s="205"/>
      <c r="AG64" s="198"/>
      <c r="AH64" s="205"/>
      <c r="AI64" s="198"/>
      <c r="AJ64" s="205"/>
      <c r="AK64" s="198"/>
    </row>
    <row r="65" spans="2:37" ht="14.25" customHeight="1">
      <c r="B65" s="251" t="s">
        <v>16</v>
      </c>
      <c r="C65" s="252">
        <v>88</v>
      </c>
      <c r="D65" s="253">
        <v>312.22943181818192</v>
      </c>
      <c r="E65" s="252">
        <v>68</v>
      </c>
      <c r="F65" s="253">
        <v>387.11897058823524</v>
      </c>
      <c r="G65" s="252">
        <v>0</v>
      </c>
      <c r="H65" s="253">
        <v>0</v>
      </c>
      <c r="I65" s="252">
        <v>156</v>
      </c>
      <c r="J65" s="253">
        <v>344.87358974358978</v>
      </c>
      <c r="K65" s="252">
        <v>21094</v>
      </c>
      <c r="L65" s="253">
        <v>915.20098321797684</v>
      </c>
      <c r="M65" s="252">
        <v>14801</v>
      </c>
      <c r="N65" s="253">
        <v>876.94364840213495</v>
      </c>
      <c r="O65" s="252">
        <v>0</v>
      </c>
      <c r="P65" s="253">
        <v>0</v>
      </c>
      <c r="Q65" s="252">
        <v>35895</v>
      </c>
      <c r="R65" s="253">
        <v>899.42589441426389</v>
      </c>
      <c r="V65" s="205"/>
      <c r="W65" s="198"/>
      <c r="X65" s="205"/>
      <c r="Y65" s="198"/>
      <c r="Z65" s="205"/>
      <c r="AA65" s="198"/>
      <c r="AB65" s="205"/>
      <c r="AC65" s="198"/>
      <c r="AD65" s="205"/>
      <c r="AE65" s="198"/>
      <c r="AF65" s="205"/>
      <c r="AG65" s="198"/>
      <c r="AH65" s="205"/>
      <c r="AI65" s="198"/>
      <c r="AJ65" s="205"/>
      <c r="AK65" s="198"/>
    </row>
    <row r="66" spans="2:37" ht="14.25" customHeight="1">
      <c r="B66" s="251" t="s">
        <v>17</v>
      </c>
      <c r="C66" s="252">
        <v>125</v>
      </c>
      <c r="D66" s="253">
        <v>337.41304000000002</v>
      </c>
      <c r="E66" s="252">
        <v>123</v>
      </c>
      <c r="F66" s="253">
        <v>331.82479674796741</v>
      </c>
      <c r="G66" s="252">
        <v>0</v>
      </c>
      <c r="H66" s="253">
        <v>0</v>
      </c>
      <c r="I66" s="252">
        <v>248</v>
      </c>
      <c r="J66" s="253">
        <v>334.64145161290315</v>
      </c>
      <c r="K66" s="252">
        <v>46080</v>
      </c>
      <c r="L66" s="253">
        <v>988.39005447048646</v>
      </c>
      <c r="M66" s="252">
        <v>35948</v>
      </c>
      <c r="N66" s="253">
        <v>936.99806665183087</v>
      </c>
      <c r="O66" s="252">
        <v>0</v>
      </c>
      <c r="P66" s="253">
        <v>0</v>
      </c>
      <c r="Q66" s="252">
        <v>82028</v>
      </c>
      <c r="R66" s="253">
        <v>965.86799885405026</v>
      </c>
      <c r="V66" s="205"/>
      <c r="W66" s="198"/>
      <c r="X66" s="205"/>
      <c r="Y66" s="198"/>
      <c r="Z66" s="205"/>
      <c r="AA66" s="198"/>
      <c r="AB66" s="205"/>
      <c r="AC66" s="198"/>
      <c r="AD66" s="205"/>
      <c r="AE66" s="198"/>
      <c r="AF66" s="205"/>
      <c r="AG66" s="198"/>
      <c r="AH66" s="205"/>
      <c r="AI66" s="198"/>
      <c r="AJ66" s="205"/>
      <c r="AK66" s="198"/>
    </row>
    <row r="67" spans="2:37" ht="14.25" customHeight="1">
      <c r="B67" s="251" t="s">
        <v>18</v>
      </c>
      <c r="C67" s="252">
        <v>517</v>
      </c>
      <c r="D67" s="253">
        <v>645.15665377176049</v>
      </c>
      <c r="E67" s="252">
        <v>551</v>
      </c>
      <c r="F67" s="253">
        <v>660.54871143375692</v>
      </c>
      <c r="G67" s="252">
        <v>0</v>
      </c>
      <c r="H67" s="253">
        <v>0</v>
      </c>
      <c r="I67" s="252">
        <v>1068</v>
      </c>
      <c r="J67" s="253">
        <v>653.0976872659179</v>
      </c>
      <c r="K67" s="252">
        <v>84633</v>
      </c>
      <c r="L67" s="253">
        <v>1029.5680400080334</v>
      </c>
      <c r="M67" s="252">
        <v>69504</v>
      </c>
      <c r="N67" s="253">
        <v>961.36739425069197</v>
      </c>
      <c r="O67" s="252">
        <v>0</v>
      </c>
      <c r="P67" s="253">
        <v>0</v>
      </c>
      <c r="Q67" s="252">
        <v>154137</v>
      </c>
      <c r="R67" s="253">
        <v>998.8147641383963</v>
      </c>
      <c r="V67" s="205"/>
      <c r="W67" s="198"/>
      <c r="X67" s="205"/>
      <c r="Y67" s="198"/>
      <c r="Z67" s="205"/>
      <c r="AA67" s="198"/>
      <c r="AB67" s="205"/>
      <c r="AC67" s="198"/>
      <c r="AD67" s="205"/>
      <c r="AE67" s="198"/>
      <c r="AF67" s="205"/>
      <c r="AG67" s="198"/>
      <c r="AH67" s="205"/>
      <c r="AI67" s="198"/>
      <c r="AJ67" s="205"/>
      <c r="AK67" s="198"/>
    </row>
    <row r="68" spans="2:37" ht="14.25" customHeight="1">
      <c r="B68" s="251" t="s">
        <v>19</v>
      </c>
      <c r="C68" s="252">
        <v>2268</v>
      </c>
      <c r="D68" s="253">
        <v>691.15466049382644</v>
      </c>
      <c r="E68" s="252">
        <v>2359</v>
      </c>
      <c r="F68" s="253">
        <v>711.56057651547246</v>
      </c>
      <c r="G68" s="252">
        <v>0</v>
      </c>
      <c r="H68" s="253">
        <v>0</v>
      </c>
      <c r="I68" s="252">
        <v>4627</v>
      </c>
      <c r="J68" s="253">
        <v>701.55828182407561</v>
      </c>
      <c r="K68" s="252">
        <v>124907</v>
      </c>
      <c r="L68" s="253">
        <v>1041.8625932894065</v>
      </c>
      <c r="M68" s="252">
        <v>112642</v>
      </c>
      <c r="N68" s="253">
        <v>952.63788569095129</v>
      </c>
      <c r="O68" s="252">
        <v>1</v>
      </c>
      <c r="P68" s="253">
        <v>454.26</v>
      </c>
      <c r="Q68" s="252">
        <v>237550</v>
      </c>
      <c r="R68" s="253">
        <v>999.55134464323305</v>
      </c>
      <c r="V68" s="205"/>
      <c r="W68" s="198"/>
      <c r="X68" s="205"/>
      <c r="Y68" s="198"/>
      <c r="Z68" s="205"/>
      <c r="AA68" s="198"/>
      <c r="AB68" s="205"/>
      <c r="AC68" s="198"/>
      <c r="AD68" s="205"/>
      <c r="AE68" s="198"/>
      <c r="AF68" s="205"/>
      <c r="AG68" s="198"/>
      <c r="AH68" s="205"/>
      <c r="AI68" s="198"/>
      <c r="AJ68" s="205"/>
      <c r="AK68" s="198"/>
    </row>
    <row r="69" spans="2:37" ht="14.25" customHeight="1">
      <c r="B69" s="251" t="s">
        <v>20</v>
      </c>
      <c r="C69" s="252">
        <v>4213</v>
      </c>
      <c r="D69" s="253">
        <v>717.01514835034345</v>
      </c>
      <c r="E69" s="252">
        <v>4742</v>
      </c>
      <c r="F69" s="253">
        <v>746.51578658793596</v>
      </c>
      <c r="G69" s="252">
        <v>0</v>
      </c>
      <c r="H69" s="253">
        <v>0</v>
      </c>
      <c r="I69" s="252">
        <v>8955</v>
      </c>
      <c r="J69" s="253">
        <v>732.63681518704516</v>
      </c>
      <c r="K69" s="252">
        <v>191829</v>
      </c>
      <c r="L69" s="253">
        <v>1237.799326848392</v>
      </c>
      <c r="M69" s="252">
        <v>179927</v>
      </c>
      <c r="N69" s="253">
        <v>986.9753486691817</v>
      </c>
      <c r="O69" s="252">
        <v>0</v>
      </c>
      <c r="P69" s="253">
        <v>0</v>
      </c>
      <c r="Q69" s="252">
        <v>371756</v>
      </c>
      <c r="R69" s="253">
        <v>1116.4024807400554</v>
      </c>
      <c r="V69" s="205"/>
      <c r="W69" s="198"/>
      <c r="X69" s="205"/>
      <c r="Y69" s="198"/>
      <c r="Z69" s="205"/>
      <c r="AA69" s="198"/>
      <c r="AB69" s="205"/>
      <c r="AC69" s="198"/>
      <c r="AD69" s="205"/>
      <c r="AE69" s="198"/>
      <c r="AF69" s="205"/>
      <c r="AG69" s="198"/>
      <c r="AH69" s="205"/>
      <c r="AI69" s="198"/>
      <c r="AJ69" s="205"/>
      <c r="AK69" s="198"/>
    </row>
    <row r="70" spans="2:37" ht="14.25" customHeight="1">
      <c r="B70" s="251" t="s">
        <v>21</v>
      </c>
      <c r="C70" s="252">
        <v>3993</v>
      </c>
      <c r="D70" s="253">
        <v>722.78703230653605</v>
      </c>
      <c r="E70" s="252">
        <v>5522</v>
      </c>
      <c r="F70" s="253">
        <v>773.96142339731921</v>
      </c>
      <c r="G70" s="252">
        <v>0</v>
      </c>
      <c r="H70" s="253">
        <v>0</v>
      </c>
      <c r="I70" s="252">
        <v>9515</v>
      </c>
      <c r="J70" s="253">
        <v>752.48592748292117</v>
      </c>
      <c r="K70" s="252">
        <v>397647</v>
      </c>
      <c r="L70" s="253">
        <v>1578.7026499131111</v>
      </c>
      <c r="M70" s="252">
        <v>322920</v>
      </c>
      <c r="N70" s="253">
        <v>1152.5358219992565</v>
      </c>
      <c r="O70" s="252">
        <v>0</v>
      </c>
      <c r="P70" s="253">
        <v>0</v>
      </c>
      <c r="Q70" s="252">
        <v>720567</v>
      </c>
      <c r="R70" s="253">
        <v>1387.717228613021</v>
      </c>
      <c r="V70" s="205"/>
      <c r="W70" s="198"/>
      <c r="X70" s="205"/>
      <c r="Y70" s="198"/>
      <c r="Z70" s="205"/>
      <c r="AA70" s="198"/>
      <c r="AB70" s="205"/>
      <c r="AC70" s="198"/>
      <c r="AD70" s="205"/>
      <c r="AE70" s="198"/>
      <c r="AF70" s="205"/>
      <c r="AG70" s="198"/>
      <c r="AH70" s="205"/>
      <c r="AI70" s="198"/>
      <c r="AJ70" s="205"/>
      <c r="AK70" s="198"/>
    </row>
    <row r="71" spans="2:37" ht="14.25" customHeight="1">
      <c r="B71" s="251" t="s">
        <v>22</v>
      </c>
      <c r="C71" s="252">
        <v>2018</v>
      </c>
      <c r="D71" s="253">
        <v>789.0824281466812</v>
      </c>
      <c r="E71" s="252">
        <v>4175</v>
      </c>
      <c r="F71" s="253">
        <v>854.88960958084124</v>
      </c>
      <c r="G71" s="252">
        <v>0</v>
      </c>
      <c r="H71" s="253">
        <v>0</v>
      </c>
      <c r="I71" s="252">
        <v>6193</v>
      </c>
      <c r="J71" s="253">
        <v>833.44622315517756</v>
      </c>
      <c r="K71" s="252">
        <v>1005043</v>
      </c>
      <c r="L71" s="253">
        <v>1683.343247990382</v>
      </c>
      <c r="M71" s="252">
        <v>883662</v>
      </c>
      <c r="N71" s="253">
        <v>1306.5821264691722</v>
      </c>
      <c r="O71" s="252">
        <v>1</v>
      </c>
      <c r="P71" s="253">
        <v>1056.5899999999999</v>
      </c>
      <c r="Q71" s="252">
        <v>1888706</v>
      </c>
      <c r="R71" s="253">
        <v>1507.0690618974043</v>
      </c>
      <c r="V71" s="205"/>
      <c r="W71" s="198"/>
      <c r="X71" s="205"/>
      <c r="Y71" s="198"/>
      <c r="Z71" s="205"/>
      <c r="AA71" s="198"/>
      <c r="AB71" s="205"/>
      <c r="AC71" s="198"/>
      <c r="AD71" s="205"/>
      <c r="AE71" s="198"/>
      <c r="AF71" s="205"/>
      <c r="AG71" s="198"/>
      <c r="AH71" s="205"/>
      <c r="AI71" s="198"/>
      <c r="AJ71" s="205"/>
      <c r="AK71" s="198"/>
    </row>
    <row r="72" spans="2:37" ht="14.25" customHeight="1">
      <c r="B72" s="251" t="s">
        <v>23</v>
      </c>
      <c r="C72" s="252">
        <v>1162</v>
      </c>
      <c r="D72" s="253">
        <v>758.8720051635097</v>
      </c>
      <c r="E72" s="252">
        <v>3392</v>
      </c>
      <c r="F72" s="253">
        <v>795.83855542453102</v>
      </c>
      <c r="G72" s="252">
        <v>0</v>
      </c>
      <c r="H72" s="253">
        <v>0</v>
      </c>
      <c r="I72" s="252">
        <v>4554</v>
      </c>
      <c r="J72" s="253">
        <v>786.40615942029149</v>
      </c>
      <c r="K72" s="252">
        <v>931282</v>
      </c>
      <c r="L72" s="253">
        <v>1686.5474576980957</v>
      </c>
      <c r="M72" s="252">
        <v>884276</v>
      </c>
      <c r="N72" s="253">
        <v>1174.7356988428924</v>
      </c>
      <c r="O72" s="252">
        <v>1</v>
      </c>
      <c r="P72" s="253">
        <v>876.82</v>
      </c>
      <c r="Q72" s="252">
        <v>1815559</v>
      </c>
      <c r="R72" s="253">
        <v>1437.2668424160249</v>
      </c>
      <c r="V72" s="205"/>
      <c r="W72" s="198"/>
      <c r="X72" s="205"/>
      <c r="Y72" s="198"/>
      <c r="Z72" s="205"/>
      <c r="AA72" s="198"/>
      <c r="AB72" s="205"/>
      <c r="AC72" s="198"/>
      <c r="AD72" s="205"/>
      <c r="AE72" s="198"/>
      <c r="AF72" s="205"/>
      <c r="AG72" s="198"/>
      <c r="AH72" s="205"/>
      <c r="AI72" s="198"/>
      <c r="AJ72" s="205"/>
      <c r="AK72" s="198"/>
    </row>
    <row r="73" spans="2:37" ht="14.25" customHeight="1">
      <c r="B73" s="251" t="s">
        <v>24</v>
      </c>
      <c r="C73" s="252">
        <v>659</v>
      </c>
      <c r="D73" s="253">
        <v>708.09427921092367</v>
      </c>
      <c r="E73" s="252">
        <v>3042</v>
      </c>
      <c r="F73" s="253">
        <v>754.28812294543206</v>
      </c>
      <c r="G73" s="252">
        <v>0</v>
      </c>
      <c r="H73" s="253">
        <v>0</v>
      </c>
      <c r="I73" s="252">
        <v>3701</v>
      </c>
      <c r="J73" s="253">
        <v>746.06284787895254</v>
      </c>
      <c r="K73" s="252">
        <v>803483</v>
      </c>
      <c r="L73" s="253">
        <v>1630.1379078337679</v>
      </c>
      <c r="M73" s="252">
        <v>859053</v>
      </c>
      <c r="N73" s="253">
        <v>1004.8409423749174</v>
      </c>
      <c r="O73" s="252">
        <v>3</v>
      </c>
      <c r="P73" s="253">
        <v>1125.7566666666667</v>
      </c>
      <c r="Q73" s="252">
        <v>1662539</v>
      </c>
      <c r="R73" s="253">
        <v>1307.0388724354732</v>
      </c>
      <c r="S73" s="40"/>
      <c r="V73" s="205"/>
      <c r="W73" s="198"/>
      <c r="X73" s="205"/>
      <c r="Y73" s="198"/>
      <c r="Z73" s="205"/>
      <c r="AA73" s="198"/>
      <c r="AB73" s="205"/>
      <c r="AC73" s="198"/>
      <c r="AD73" s="205"/>
      <c r="AE73" s="198"/>
      <c r="AF73" s="205"/>
      <c r="AG73" s="198"/>
      <c r="AH73" s="205"/>
      <c r="AI73" s="198"/>
      <c r="AJ73" s="205"/>
      <c r="AK73" s="198"/>
    </row>
    <row r="74" spans="2:37" ht="14.25" customHeight="1">
      <c r="B74" s="251" t="s">
        <v>25</v>
      </c>
      <c r="C74" s="252">
        <v>302</v>
      </c>
      <c r="D74" s="253">
        <v>664.07135761589495</v>
      </c>
      <c r="E74" s="252">
        <v>2263</v>
      </c>
      <c r="F74" s="253">
        <v>736.62718073354074</v>
      </c>
      <c r="G74" s="252">
        <v>0</v>
      </c>
      <c r="H74" s="253">
        <v>0</v>
      </c>
      <c r="I74" s="252">
        <v>2565</v>
      </c>
      <c r="J74" s="253">
        <v>728.08454580896796</v>
      </c>
      <c r="K74" s="252">
        <v>541915</v>
      </c>
      <c r="L74" s="253">
        <v>1468.7238016294039</v>
      </c>
      <c r="M74" s="252">
        <v>731751</v>
      </c>
      <c r="N74" s="253">
        <v>890.16667082108529</v>
      </c>
      <c r="O74" s="252">
        <v>4</v>
      </c>
      <c r="P74" s="253">
        <v>1123.9525000000001</v>
      </c>
      <c r="Q74" s="252">
        <v>1273670</v>
      </c>
      <c r="R74" s="253">
        <v>1136.3291168905589</v>
      </c>
      <c r="V74" s="205"/>
      <c r="W74" s="198"/>
      <c r="X74" s="205"/>
      <c r="Y74" s="198"/>
      <c r="Z74" s="205"/>
      <c r="AA74" s="198"/>
      <c r="AB74" s="205"/>
      <c r="AC74" s="198"/>
      <c r="AD74" s="205"/>
      <c r="AE74" s="198"/>
      <c r="AF74" s="205"/>
      <c r="AG74" s="198"/>
      <c r="AH74" s="205"/>
      <c r="AI74" s="198"/>
      <c r="AJ74" s="205"/>
      <c r="AK74" s="198"/>
    </row>
    <row r="75" spans="2:37" ht="14.25" customHeight="1">
      <c r="B75" s="251" t="s">
        <v>26</v>
      </c>
      <c r="C75" s="252">
        <v>309</v>
      </c>
      <c r="D75" s="253">
        <v>592.95300970873893</v>
      </c>
      <c r="E75" s="252">
        <v>3597</v>
      </c>
      <c r="F75" s="253">
        <v>683.33768974145767</v>
      </c>
      <c r="G75" s="252">
        <v>0</v>
      </c>
      <c r="H75" s="253">
        <v>0</v>
      </c>
      <c r="I75" s="252">
        <v>3906</v>
      </c>
      <c r="J75" s="253">
        <v>676.1874423963194</v>
      </c>
      <c r="K75" s="252">
        <v>547857</v>
      </c>
      <c r="L75" s="253">
        <v>1244.7952132947159</v>
      </c>
      <c r="M75" s="252">
        <v>1145943</v>
      </c>
      <c r="N75" s="253">
        <v>827.44403635259164</v>
      </c>
      <c r="O75" s="252">
        <v>23</v>
      </c>
      <c r="P75" s="253">
        <v>902.55347826086972</v>
      </c>
      <c r="Q75" s="252">
        <v>1693823</v>
      </c>
      <c r="R75" s="253">
        <v>962.43481830746248</v>
      </c>
      <c r="V75" s="205"/>
      <c r="W75" s="198"/>
      <c r="X75" s="205"/>
      <c r="Y75" s="198"/>
      <c r="Z75" s="205"/>
      <c r="AA75" s="198"/>
      <c r="AB75" s="205"/>
      <c r="AC75" s="198"/>
      <c r="AD75" s="205"/>
      <c r="AE75" s="198"/>
      <c r="AF75" s="205"/>
      <c r="AG75" s="198"/>
      <c r="AH75" s="205"/>
      <c r="AI75" s="198"/>
      <c r="AJ75" s="205"/>
      <c r="AK75" s="198"/>
    </row>
    <row r="76" spans="2:37" ht="14.25" customHeight="1">
      <c r="B76" s="251" t="s">
        <v>5</v>
      </c>
      <c r="C76" s="252">
        <v>0</v>
      </c>
      <c r="D76" s="253">
        <v>0</v>
      </c>
      <c r="E76" s="252">
        <v>0</v>
      </c>
      <c r="F76" s="253">
        <v>0</v>
      </c>
      <c r="G76" s="252">
        <v>0</v>
      </c>
      <c r="H76" s="253">
        <v>0</v>
      </c>
      <c r="I76" s="252">
        <v>0</v>
      </c>
      <c r="J76" s="253">
        <v>0</v>
      </c>
      <c r="K76" s="252">
        <v>65</v>
      </c>
      <c r="L76" s="253">
        <v>2259.532153846154</v>
      </c>
      <c r="M76" s="252">
        <v>20</v>
      </c>
      <c r="N76" s="253">
        <v>1450.5559999999998</v>
      </c>
      <c r="O76" s="252">
        <v>0</v>
      </c>
      <c r="P76" s="253">
        <v>0</v>
      </c>
      <c r="Q76" s="252">
        <v>85</v>
      </c>
      <c r="R76" s="253">
        <v>2069.1848235294115</v>
      </c>
      <c r="V76" s="205"/>
      <c r="W76" s="198"/>
      <c r="X76" s="205"/>
      <c r="Y76" s="198"/>
      <c r="Z76" s="205"/>
      <c r="AA76" s="198"/>
      <c r="AB76" s="205"/>
      <c r="AC76" s="198"/>
      <c r="AD76" s="205"/>
      <c r="AE76" s="198"/>
      <c r="AF76" s="205"/>
      <c r="AG76" s="198"/>
      <c r="AH76" s="205"/>
      <c r="AI76" s="198"/>
      <c r="AJ76" s="205"/>
      <c r="AK76" s="198"/>
    </row>
    <row r="77" spans="2:37" ht="14.25" customHeight="1">
      <c r="B77" s="255" t="s">
        <v>6</v>
      </c>
      <c r="C77" s="256">
        <v>15876</v>
      </c>
      <c r="D77" s="257">
        <v>710.3316540690347</v>
      </c>
      <c r="E77" s="256">
        <v>30048</v>
      </c>
      <c r="F77" s="257">
        <v>754.81877961927728</v>
      </c>
      <c r="G77" s="256">
        <v>0</v>
      </c>
      <c r="H77" s="257">
        <v>0</v>
      </c>
      <c r="I77" s="256">
        <v>45924</v>
      </c>
      <c r="J77" s="257">
        <v>739.43950940684692</v>
      </c>
      <c r="K77" s="256">
        <v>4805468</v>
      </c>
      <c r="L77" s="257">
        <v>1507.2374894682464</v>
      </c>
      <c r="M77" s="256">
        <v>5344331</v>
      </c>
      <c r="N77" s="257">
        <v>1023.1053317618232</v>
      </c>
      <c r="O77" s="256">
        <v>35</v>
      </c>
      <c r="P77" s="257">
        <v>913.52685714285724</v>
      </c>
      <c r="Q77" s="256">
        <v>10149834</v>
      </c>
      <c r="R77" s="257">
        <v>1252.3187116439533</v>
      </c>
      <c r="V77" s="205"/>
      <c r="W77" s="198"/>
      <c r="X77" s="205"/>
      <c r="Y77" s="198"/>
      <c r="Z77" s="205"/>
      <c r="AA77" s="198"/>
      <c r="AB77" s="205"/>
      <c r="AC77" s="198"/>
      <c r="AD77" s="205"/>
      <c r="AE77" s="198"/>
      <c r="AF77" s="205"/>
      <c r="AG77" s="198"/>
      <c r="AH77" s="205"/>
      <c r="AI77" s="198"/>
      <c r="AJ77" s="205"/>
      <c r="AK77" s="198"/>
    </row>
    <row r="78" spans="2:37" ht="14.25" customHeight="1">
      <c r="B78" s="258" t="s">
        <v>27</v>
      </c>
      <c r="C78" s="252">
        <v>60.904257999496096</v>
      </c>
      <c r="D78" s="252" t="s">
        <v>217</v>
      </c>
      <c r="E78" s="252">
        <v>68.039936102236425</v>
      </c>
      <c r="F78" s="252" t="s">
        <v>217</v>
      </c>
      <c r="G78" s="252">
        <v>0</v>
      </c>
      <c r="H78" s="252">
        <v>0</v>
      </c>
      <c r="I78" s="252">
        <v>65.573120808291961</v>
      </c>
      <c r="J78" s="252" t="s">
        <v>217</v>
      </c>
      <c r="K78" s="252">
        <v>70.842246625482872</v>
      </c>
      <c r="L78" s="252" t="s">
        <v>217</v>
      </c>
      <c r="M78" s="252">
        <v>74.014950328258848</v>
      </c>
      <c r="N78" s="252" t="s">
        <v>217</v>
      </c>
      <c r="O78" s="252">
        <v>81.828571428571422</v>
      </c>
      <c r="P78" s="252" t="s">
        <v>217</v>
      </c>
      <c r="Q78" s="252">
        <v>72.512836524331789</v>
      </c>
      <c r="R78" s="252" t="s">
        <v>217</v>
      </c>
      <c r="V78" s="205"/>
      <c r="W78" s="198"/>
      <c r="X78" s="205"/>
      <c r="Y78" s="198"/>
      <c r="Z78" s="205"/>
      <c r="AA78" s="198"/>
      <c r="AB78" s="205"/>
      <c r="AC78" s="198"/>
      <c r="AD78" s="205"/>
      <c r="AE78" s="198"/>
      <c r="AF78" s="205"/>
      <c r="AG78" s="198"/>
      <c r="AH78" s="205"/>
      <c r="AI78" s="198"/>
      <c r="AJ78" s="205"/>
      <c r="AK78" s="198"/>
    </row>
    <row r="79" spans="2:37" ht="16.350000000000001" customHeight="1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V79" s="196"/>
      <c r="W79" s="195"/>
      <c r="X79" s="196"/>
      <c r="Y79" s="195"/>
      <c r="Z79" s="196"/>
      <c r="AA79" s="195"/>
      <c r="AB79" s="196"/>
      <c r="AC79" s="195"/>
      <c r="AD79" s="196"/>
      <c r="AE79" s="195"/>
      <c r="AF79" s="196"/>
      <c r="AG79" s="195"/>
      <c r="AH79" s="196"/>
      <c r="AI79" s="195"/>
      <c r="AJ79" s="196"/>
      <c r="AK79" s="195"/>
    </row>
    <row r="80" spans="2:37" ht="15">
      <c r="B80" s="39" t="s">
        <v>222</v>
      </c>
      <c r="Q80" s="41" t="s">
        <v>124</v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3" spans="19:19">
      <c r="S83" s="40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8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M73" sqref="M73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168</v>
      </c>
    </row>
    <row r="3" spans="1:11">
      <c r="A3" s="262"/>
      <c r="B3" s="262"/>
      <c r="C3" s="262"/>
      <c r="D3" s="262"/>
      <c r="E3" s="262"/>
      <c r="F3" s="262"/>
      <c r="G3" s="262"/>
      <c r="H3" s="262"/>
      <c r="I3" s="262"/>
    </row>
    <row r="4" spans="1:11" ht="32.1" customHeight="1">
      <c r="A4" s="262"/>
      <c r="B4" s="263" t="s">
        <v>214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>
        <v>2022</v>
      </c>
      <c r="C18" s="45"/>
      <c r="D18" s="46">
        <v>949781</v>
      </c>
      <c r="E18" s="46">
        <v>6302297</v>
      </c>
      <c r="F18" s="46">
        <v>2356613</v>
      </c>
      <c r="G18" s="46">
        <v>341311</v>
      </c>
      <c r="H18" s="46">
        <v>44834</v>
      </c>
      <c r="I18" s="46">
        <v>9994836</v>
      </c>
    </row>
    <row r="19" spans="2:10">
      <c r="B19" s="45"/>
      <c r="C19" s="45"/>
      <c r="D19" s="46"/>
      <c r="E19" s="46"/>
      <c r="F19" s="46"/>
      <c r="G19" s="46"/>
      <c r="H19" s="46"/>
      <c r="I19" s="46"/>
    </row>
    <row r="20" spans="2:10">
      <c r="B20" s="45">
        <v>2023</v>
      </c>
      <c r="C20" s="45" t="s">
        <v>112</v>
      </c>
      <c r="D20" s="46">
        <v>948476</v>
      </c>
      <c r="E20" s="46">
        <v>6320939</v>
      </c>
      <c r="F20" s="46">
        <v>2354136</v>
      </c>
      <c r="G20" s="46">
        <v>340750</v>
      </c>
      <c r="H20" s="46">
        <v>44848</v>
      </c>
      <c r="I20" s="46">
        <v>10009149</v>
      </c>
    </row>
    <row r="21" spans="2:10">
      <c r="B21" s="45"/>
      <c r="C21" s="45" t="s">
        <v>113</v>
      </c>
      <c r="D21" s="46">
        <v>944911</v>
      </c>
      <c r="E21" s="46">
        <v>6328553</v>
      </c>
      <c r="F21" s="46">
        <v>2349158</v>
      </c>
      <c r="G21" s="46">
        <v>340315</v>
      </c>
      <c r="H21" s="46">
        <v>44692</v>
      </c>
      <c r="I21" s="46">
        <v>10007629</v>
      </c>
      <c r="J21" s="31"/>
    </row>
    <row r="22" spans="2:10">
      <c r="B22" s="45"/>
      <c r="C22" s="45" t="s">
        <v>114</v>
      </c>
      <c r="D22" s="46">
        <v>945332</v>
      </c>
      <c r="E22" s="46">
        <v>6338043</v>
      </c>
      <c r="F22" s="46">
        <v>2350099</v>
      </c>
      <c r="G22" s="46">
        <v>340760</v>
      </c>
      <c r="H22" s="46">
        <v>44772</v>
      </c>
      <c r="I22" s="46">
        <v>10019006</v>
      </c>
      <c r="J22" s="31"/>
    </row>
    <row r="23" spans="2:10">
      <c r="B23" s="45"/>
      <c r="C23" s="45" t="s">
        <v>115</v>
      </c>
      <c r="D23" s="46">
        <v>945690</v>
      </c>
      <c r="E23" s="46">
        <v>6344580</v>
      </c>
      <c r="F23" s="46">
        <v>2350176</v>
      </c>
      <c r="G23" s="46">
        <v>341278</v>
      </c>
      <c r="H23" s="46">
        <v>44811</v>
      </c>
      <c r="I23" s="46">
        <v>10026535</v>
      </c>
      <c r="J23" s="31"/>
    </row>
    <row r="24" spans="2:10">
      <c r="B24" s="45"/>
      <c r="C24" s="45" t="s">
        <v>116</v>
      </c>
      <c r="D24" s="46">
        <v>945050</v>
      </c>
      <c r="E24" s="46">
        <v>6343015</v>
      </c>
      <c r="F24" s="46">
        <v>2346534</v>
      </c>
      <c r="G24" s="46">
        <v>340218</v>
      </c>
      <c r="H24" s="46">
        <v>44872</v>
      </c>
      <c r="I24" s="46">
        <v>10019689</v>
      </c>
      <c r="J24" s="31"/>
    </row>
    <row r="25" spans="2:10">
      <c r="B25" s="45"/>
      <c r="C25" s="45" t="s">
        <v>117</v>
      </c>
      <c r="D25" s="46">
        <v>946559</v>
      </c>
      <c r="E25" s="46">
        <v>6357104</v>
      </c>
      <c r="F25" s="46">
        <v>2350589</v>
      </c>
      <c r="G25" s="46">
        <v>341443</v>
      </c>
      <c r="H25" s="46">
        <v>45037</v>
      </c>
      <c r="I25" s="46">
        <v>10040732</v>
      </c>
      <c r="J25" s="31"/>
    </row>
    <row r="26" spans="2:10">
      <c r="B26" s="45"/>
      <c r="C26" s="45" t="s">
        <v>118</v>
      </c>
      <c r="D26" s="46">
        <v>947160</v>
      </c>
      <c r="E26" s="46">
        <v>6369023</v>
      </c>
      <c r="F26" s="46">
        <v>2352406</v>
      </c>
      <c r="G26" s="46">
        <v>342143</v>
      </c>
      <c r="H26" s="46">
        <v>45208</v>
      </c>
      <c r="I26" s="46">
        <v>10055940</v>
      </c>
      <c r="J26" s="31"/>
    </row>
    <row r="27" spans="2:10">
      <c r="B27" s="45"/>
      <c r="C27" s="45" t="s">
        <v>119</v>
      </c>
      <c r="D27" s="46">
        <v>946903</v>
      </c>
      <c r="E27" s="46">
        <v>6380917</v>
      </c>
      <c r="F27" s="46">
        <v>2353584</v>
      </c>
      <c r="G27" s="46">
        <v>342480</v>
      </c>
      <c r="H27" s="46">
        <v>45264</v>
      </c>
      <c r="I27" s="46">
        <v>10069148</v>
      </c>
      <c r="J27" s="31"/>
    </row>
    <row r="28" spans="2:10">
      <c r="B28" s="45"/>
      <c r="C28" s="45" t="s">
        <v>120</v>
      </c>
      <c r="D28" s="46">
        <v>945539</v>
      </c>
      <c r="E28" s="46">
        <v>6388225</v>
      </c>
      <c r="F28" s="46">
        <v>2352048</v>
      </c>
      <c r="G28" s="46">
        <v>342294</v>
      </c>
      <c r="H28" s="46">
        <v>45328</v>
      </c>
      <c r="I28" s="46">
        <v>10073434</v>
      </c>
      <c r="J28" s="31"/>
    </row>
    <row r="29" spans="2:10">
      <c r="B29" s="45"/>
      <c r="C29" s="45" t="s">
        <v>121</v>
      </c>
      <c r="D29" s="46">
        <v>944816</v>
      </c>
      <c r="E29" s="46">
        <v>6401291</v>
      </c>
      <c r="F29" s="46">
        <v>2353311</v>
      </c>
      <c r="G29" s="46">
        <v>340914</v>
      </c>
      <c r="H29" s="46">
        <v>45340</v>
      </c>
      <c r="I29" s="46">
        <v>10085672</v>
      </c>
      <c r="J29" s="31"/>
    </row>
    <row r="30" spans="2:10">
      <c r="B30" s="51"/>
      <c r="C30" s="45" t="s">
        <v>122</v>
      </c>
      <c r="D30" s="46">
        <v>945141</v>
      </c>
      <c r="E30" s="46">
        <v>6415552</v>
      </c>
      <c r="F30" s="46">
        <v>2355361</v>
      </c>
      <c r="G30" s="46">
        <v>340491</v>
      </c>
      <c r="H30" s="46">
        <v>45416</v>
      </c>
      <c r="I30" s="46">
        <v>10101961</v>
      </c>
      <c r="J30" s="31"/>
    </row>
    <row r="31" spans="2:10">
      <c r="B31" s="51"/>
      <c r="C31" s="45" t="s">
        <v>123</v>
      </c>
      <c r="D31" s="46">
        <v>945976</v>
      </c>
      <c r="E31" s="46">
        <v>6424813</v>
      </c>
      <c r="F31" s="46">
        <v>2354805</v>
      </c>
      <c r="G31" s="46">
        <v>340866</v>
      </c>
      <c r="H31" s="46">
        <v>45531</v>
      </c>
      <c r="I31" s="46">
        <v>10111991</v>
      </c>
      <c r="J31" s="31"/>
    </row>
    <row r="32" spans="2:10">
      <c r="B32" s="45">
        <v>2024</v>
      </c>
      <c r="C32" s="45" t="s">
        <v>112</v>
      </c>
      <c r="D32" s="46">
        <v>945530</v>
      </c>
      <c r="E32" s="46">
        <v>6445599</v>
      </c>
      <c r="F32" s="46">
        <v>2354934</v>
      </c>
      <c r="G32" s="46">
        <v>340778</v>
      </c>
      <c r="H32" s="46">
        <v>45638</v>
      </c>
      <c r="I32" s="46">
        <v>10132479</v>
      </c>
      <c r="J32" s="31"/>
    </row>
    <row r="33" spans="2:42">
      <c r="B33" s="45"/>
      <c r="C33" s="45" t="s">
        <v>113</v>
      </c>
      <c r="D33" s="46">
        <v>943561</v>
      </c>
      <c r="E33" s="46">
        <v>6450811</v>
      </c>
      <c r="F33" s="46">
        <v>2348534</v>
      </c>
      <c r="G33" s="46">
        <v>340382</v>
      </c>
      <c r="H33" s="46">
        <v>45474</v>
      </c>
      <c r="I33" s="46">
        <v>10128762</v>
      </c>
      <c r="J33" s="31"/>
    </row>
    <row r="34" spans="2:42">
      <c r="B34" s="45"/>
      <c r="C34" s="45" t="s">
        <v>114</v>
      </c>
      <c r="D34" s="46">
        <v>945077</v>
      </c>
      <c r="E34" s="46">
        <v>6458057</v>
      </c>
      <c r="F34" s="46">
        <v>2351928</v>
      </c>
      <c r="G34" s="46">
        <v>341283</v>
      </c>
      <c r="H34" s="46">
        <v>45737</v>
      </c>
      <c r="I34" s="46">
        <v>10142082</v>
      </c>
      <c r="J34" s="31"/>
    </row>
    <row r="35" spans="2:42">
      <c r="B35" s="45"/>
      <c r="C35" s="48" t="s">
        <v>115</v>
      </c>
      <c r="D35" s="49">
        <v>946558</v>
      </c>
      <c r="E35" s="49">
        <v>6464131</v>
      </c>
      <c r="F35" s="49">
        <v>2351785</v>
      </c>
      <c r="G35" s="49">
        <v>341436</v>
      </c>
      <c r="H35" s="49">
        <v>45924</v>
      </c>
      <c r="I35" s="50">
        <v>10149834</v>
      </c>
      <c r="J35" s="31"/>
    </row>
    <row r="36" spans="2:42">
      <c r="B36" s="45"/>
      <c r="C36" s="45" t="s">
        <v>116</v>
      </c>
      <c r="D36" s="46"/>
      <c r="E36" s="46"/>
      <c r="F36" s="46"/>
      <c r="G36" s="46"/>
      <c r="H36" s="46"/>
      <c r="I36" s="46"/>
      <c r="J36" s="31"/>
    </row>
    <row r="37" spans="2:42">
      <c r="B37" s="45"/>
      <c r="C37" s="45" t="s">
        <v>117</v>
      </c>
      <c r="D37" s="46"/>
      <c r="E37" s="46"/>
      <c r="F37" s="46"/>
      <c r="G37" s="46"/>
      <c r="H37" s="46"/>
      <c r="I37" s="46"/>
      <c r="J37" s="31"/>
    </row>
    <row r="38" spans="2:42">
      <c r="B38" s="45"/>
      <c r="C38" s="45" t="s">
        <v>118</v>
      </c>
      <c r="D38" s="46"/>
      <c r="E38" s="46"/>
      <c r="F38" s="46"/>
      <c r="G38" s="46"/>
      <c r="H38" s="46"/>
      <c r="I38" s="46"/>
      <c r="J38" s="31"/>
    </row>
    <row r="39" spans="2:42">
      <c r="B39" s="45"/>
      <c r="C39" s="45" t="s">
        <v>119</v>
      </c>
      <c r="D39" s="46"/>
      <c r="E39" s="46"/>
      <c r="F39" s="46"/>
      <c r="G39" s="46"/>
      <c r="H39" s="46"/>
      <c r="I39" s="46"/>
      <c r="J39" s="31"/>
    </row>
    <row r="40" spans="2:42">
      <c r="B40" s="45"/>
      <c r="C40" s="45" t="s">
        <v>120</v>
      </c>
      <c r="D40" s="46"/>
      <c r="E40" s="46"/>
      <c r="F40" s="46"/>
      <c r="G40" s="46"/>
      <c r="H40" s="46"/>
      <c r="I40" s="46"/>
      <c r="J40" s="31"/>
    </row>
    <row r="41" spans="2:42">
      <c r="B41" s="45"/>
      <c r="C41" s="45" t="s">
        <v>121</v>
      </c>
      <c r="D41" s="46"/>
      <c r="E41" s="46"/>
      <c r="F41" s="46"/>
      <c r="G41" s="46"/>
      <c r="H41" s="46"/>
      <c r="I41" s="46"/>
      <c r="J41" s="31"/>
      <c r="K41" s="206"/>
      <c r="L41" s="206"/>
      <c r="M41" s="206"/>
      <c r="N41" s="206"/>
      <c r="O41" s="206"/>
      <c r="P41" s="206"/>
    </row>
    <row r="42" spans="2:42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2" ht="15.75" customHeight="1">
      <c r="B43" s="51"/>
      <c r="C43" s="45" t="s">
        <v>123</v>
      </c>
      <c r="D43" s="46"/>
      <c r="E43" s="46"/>
      <c r="F43" s="46"/>
      <c r="G43" s="46"/>
      <c r="H43" s="46"/>
      <c r="I43" s="46"/>
    </row>
    <row r="44" spans="2:42">
      <c r="B44" s="51"/>
      <c r="C44" s="45"/>
      <c r="D44" s="46"/>
      <c r="E44" s="46"/>
      <c r="F44" s="46"/>
      <c r="G44" s="46"/>
      <c r="H44" s="46"/>
      <c r="I44" s="46"/>
    </row>
    <row r="45" spans="2:42">
      <c r="B45" s="45"/>
      <c r="C45" s="45"/>
      <c r="D45" s="469" t="s">
        <v>125</v>
      </c>
      <c r="E45" s="469"/>
      <c r="F45" s="469"/>
      <c r="G45" s="469"/>
      <c r="H45" s="469"/>
      <c r="I45" s="469"/>
    </row>
    <row r="46" spans="2:42">
      <c r="B46" s="45">
        <v>2010</v>
      </c>
      <c r="C46" s="45"/>
      <c r="D46" s="52">
        <v>0.64605465145384233</v>
      </c>
      <c r="E46" s="52">
        <v>2.0740877893759446</v>
      </c>
      <c r="F46" s="52">
        <v>0.85947739636256237</v>
      </c>
      <c r="G46" s="52">
        <v>1.7392870273798877</v>
      </c>
      <c r="H46" s="52">
        <v>-0.43609261021249068</v>
      </c>
      <c r="I46" s="52">
        <v>1.5761404508701116</v>
      </c>
    </row>
    <row r="47" spans="2:42">
      <c r="B47" s="45">
        <v>2011</v>
      </c>
      <c r="C47" s="45"/>
      <c r="D47" s="52">
        <v>0.63913245347664294</v>
      </c>
      <c r="E47" s="52">
        <v>1.8656846469753186</v>
      </c>
      <c r="F47" s="52">
        <v>0.79652236951388566</v>
      </c>
      <c r="G47" s="52">
        <v>1.7740853006467994</v>
      </c>
      <c r="H47" s="52">
        <v>1.4122269119481778</v>
      </c>
      <c r="I47" s="52">
        <v>1.4479276938926811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2012</v>
      </c>
      <c r="C48" s="45"/>
      <c r="D48" s="53">
        <v>1.4635962256193125E-2</v>
      </c>
      <c r="E48" s="53">
        <v>1.9189057681350929</v>
      </c>
      <c r="F48" s="53">
        <v>0.53992662999891028</v>
      </c>
      <c r="G48" s="53">
        <v>6.8240861181261936</v>
      </c>
      <c r="H48" s="53">
        <v>-0.61775253252361884</v>
      </c>
      <c r="I48" s="53">
        <v>1.4974492676012696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42">
      <c r="B49" s="45">
        <v>2013</v>
      </c>
      <c r="C49" s="45"/>
      <c r="D49" s="52">
        <v>-1.0167323951428386</v>
      </c>
      <c r="E49" s="52">
        <v>2.2640435767088407</v>
      </c>
      <c r="F49" s="52">
        <v>0.60791876918642185</v>
      </c>
      <c r="G49" s="52">
        <v>6.8467270636678457</v>
      </c>
      <c r="H49" s="52">
        <v>0.21597703268627644</v>
      </c>
      <c r="I49" s="52">
        <v>1.6326287956110797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2:42">
      <c r="B50" s="45">
        <v>2014</v>
      </c>
      <c r="C50" s="45"/>
      <c r="D50" s="52">
        <v>-0.41406292685174373</v>
      </c>
      <c r="E50" s="52">
        <v>1.7689990332942163</v>
      </c>
      <c r="F50" s="52">
        <v>0.42900361097932826</v>
      </c>
      <c r="G50" s="52">
        <v>6.5470313923552403</v>
      </c>
      <c r="H50" s="52">
        <v>1.6242213987226917</v>
      </c>
      <c r="I50" s="52">
        <v>1.3664603607754566</v>
      </c>
    </row>
    <row r="51" spans="2:42">
      <c r="B51" s="45">
        <v>2015</v>
      </c>
      <c r="C51" s="45"/>
      <c r="D51" s="52">
        <v>0.7635805019105657</v>
      </c>
      <c r="E51" s="52">
        <v>1.3468470114175402</v>
      </c>
      <c r="F51" s="52">
        <v>0.12593565693888031</v>
      </c>
      <c r="G51" s="52">
        <v>1.0514335427858068</v>
      </c>
      <c r="H51" s="52">
        <v>1.7844673752812401</v>
      </c>
      <c r="I51" s="52">
        <v>0.96923268422992592</v>
      </c>
    </row>
    <row r="52" spans="2:42">
      <c r="B52" s="45">
        <v>2016</v>
      </c>
      <c r="C52" s="45"/>
      <c r="D52" s="52">
        <v>0.84704686622552039</v>
      </c>
      <c r="E52" s="52">
        <v>1.724556938163202</v>
      </c>
      <c r="F52" s="52">
        <v>0.23129110970558919</v>
      </c>
      <c r="G52" s="52">
        <v>8.9926466685930073E-2</v>
      </c>
      <c r="H52" s="52">
        <v>2.3324948547907676</v>
      </c>
      <c r="I52" s="52">
        <v>1.2037754469463646</v>
      </c>
    </row>
    <row r="53" spans="2:42">
      <c r="B53" s="45">
        <v>2017</v>
      </c>
      <c r="C53" s="45"/>
      <c r="D53" s="52">
        <v>0.76974380690240096</v>
      </c>
      <c r="E53" s="52">
        <v>1.7180869417302125</v>
      </c>
      <c r="F53" s="52">
        <v>4.5677782157582669E-2</v>
      </c>
      <c r="G53" s="52">
        <v>-0.12342733252619364</v>
      </c>
      <c r="H53" s="52">
        <v>2.4059590316573454</v>
      </c>
      <c r="I53" s="52">
        <v>1.1430643980745447</v>
      </c>
    </row>
    <row r="54" spans="2:42">
      <c r="B54" s="45">
        <v>2018</v>
      </c>
      <c r="C54" s="45"/>
      <c r="D54" s="52">
        <v>0.35698114555438032</v>
      </c>
      <c r="E54" s="52">
        <v>1.879970462948255</v>
      </c>
      <c r="F54" s="52">
        <v>1.2259730421293469E-3</v>
      </c>
      <c r="G54" s="52">
        <v>-0.17165508535563756</v>
      </c>
      <c r="H54" s="52">
        <v>2.5143051110464443</v>
      </c>
      <c r="I54" s="52">
        <v>1.1949984188724949</v>
      </c>
    </row>
    <row r="55" spans="2:42">
      <c r="B55" s="45">
        <v>2019</v>
      </c>
      <c r="C55" s="45"/>
      <c r="D55" s="52">
        <v>0.70828216973439773</v>
      </c>
      <c r="E55" s="52">
        <v>1.5770285858221156</v>
      </c>
      <c r="F55" s="52">
        <v>5.4576268750294865E-2</v>
      </c>
      <c r="G55" s="52">
        <v>0.48335155257481777</v>
      </c>
      <c r="H55" s="52">
        <v>2.0694874766443494</v>
      </c>
      <c r="I55" s="52">
        <v>1.0839939308633362</v>
      </c>
    </row>
    <row r="56" spans="2:42">
      <c r="B56" s="45">
        <v>2020</v>
      </c>
      <c r="C56" s="45"/>
      <c r="D56" s="52">
        <v>-1.3635678535604212</v>
      </c>
      <c r="E56" s="52">
        <v>0.59937982958286895</v>
      </c>
      <c r="F56" s="52">
        <v>-0.59363153776341715</v>
      </c>
      <c r="G56" s="52">
        <v>-0.46044468489235824</v>
      </c>
      <c r="H56" s="52">
        <v>-0.2873296876448217</v>
      </c>
      <c r="I56" s="52">
        <v>7.7948215246048669E-2</v>
      </c>
    </row>
    <row r="57" spans="2:42">
      <c r="B57" s="45">
        <v>2021</v>
      </c>
      <c r="C57" s="45"/>
      <c r="D57" s="52">
        <v>0.49256152013295029</v>
      </c>
      <c r="E57" s="52">
        <v>1.5142368529653005</v>
      </c>
      <c r="F57" s="52">
        <v>0.23759551637283494</v>
      </c>
      <c r="G57" s="52">
        <v>1.0864299639629094</v>
      </c>
      <c r="H57" s="52">
        <v>2.8955196133110261</v>
      </c>
      <c r="I57" s="52">
        <v>1.1004872148784761</v>
      </c>
    </row>
    <row r="58" spans="2:42">
      <c r="B58" s="45">
        <v>2022</v>
      </c>
      <c r="C58" s="45"/>
      <c r="D58" s="52">
        <v>-0.39954236145265387</v>
      </c>
      <c r="E58" s="52">
        <v>1.3467124415317944</v>
      </c>
      <c r="F58" s="52">
        <v>-7.2721012513954353E-2</v>
      </c>
      <c r="G58" s="52">
        <v>-0.2650357374539003</v>
      </c>
      <c r="H58" s="52">
        <v>1.2557026062604448</v>
      </c>
      <c r="I58" s="52">
        <v>0.78521999571239398</v>
      </c>
    </row>
    <row r="59" spans="2:42">
      <c r="B59" s="45"/>
      <c r="C59" s="45"/>
      <c r="D59" s="52"/>
      <c r="E59" s="52"/>
      <c r="F59" s="52"/>
      <c r="G59" s="52"/>
      <c r="H59" s="52"/>
      <c r="I59" s="52"/>
    </row>
    <row r="60" spans="2:42">
      <c r="B60" s="45">
        <v>2023</v>
      </c>
      <c r="C60" s="54" t="s">
        <v>112</v>
      </c>
      <c r="D60" s="52">
        <v>-0.40385499862441998</v>
      </c>
      <c r="E60" s="52">
        <v>1.5093743310329533</v>
      </c>
      <c r="F60" s="52">
        <v>-0.12490030037164424</v>
      </c>
      <c r="G60" s="52">
        <v>-0.19536226959993019</v>
      </c>
      <c r="H60" s="52">
        <v>1.2804588875589884</v>
      </c>
      <c r="I60" s="52">
        <v>0.87782253890853479</v>
      </c>
    </row>
    <row r="61" spans="2:42">
      <c r="B61" s="45"/>
      <c r="C61" s="54" t="s">
        <v>113</v>
      </c>
      <c r="D61" s="52">
        <v>-0.53</v>
      </c>
      <c r="E61" s="52">
        <v>1.61</v>
      </c>
      <c r="F61" s="52">
        <v>0.02</v>
      </c>
      <c r="G61" s="52">
        <v>-0.3</v>
      </c>
      <c r="H61" s="52">
        <v>1.3</v>
      </c>
      <c r="I61" s="52">
        <v>0.96</v>
      </c>
    </row>
    <row r="62" spans="2:42">
      <c r="B62" s="45"/>
      <c r="C62" s="54" t="s">
        <v>114</v>
      </c>
      <c r="D62" s="52">
        <v>-0.71710636867753363</v>
      </c>
      <c r="E62" s="52">
        <v>1.6590294595860033</v>
      </c>
      <c r="F62" s="52">
        <v>7.8300704493550199E-3</v>
      </c>
      <c r="G62" s="52">
        <v>-0.42517131043350309</v>
      </c>
      <c r="H62" s="52">
        <v>1.1202457313217007</v>
      </c>
      <c r="I62" s="52">
        <v>0.96572921469186834</v>
      </c>
    </row>
    <row r="63" spans="2:42">
      <c r="B63" s="45"/>
      <c r="C63" s="54" t="s">
        <v>115</v>
      </c>
      <c r="D63" s="52">
        <v>-0.71026977652487444</v>
      </c>
      <c r="E63" s="52">
        <v>1.697213648493201</v>
      </c>
      <c r="F63" s="52">
        <v>-4.7250718436331329E-2</v>
      </c>
      <c r="G63" s="52">
        <v>-0.43179152638304075</v>
      </c>
      <c r="H63" s="52">
        <v>1.1398004784904936</v>
      </c>
      <c r="I63" s="52">
        <v>0.97721919991555772</v>
      </c>
    </row>
    <row r="64" spans="2:42">
      <c r="B64" s="45"/>
      <c r="C64" s="54" t="s">
        <v>116</v>
      </c>
      <c r="D64" s="52">
        <v>-0.67464100249193804</v>
      </c>
      <c r="E64" s="52">
        <v>1.7427107286576593</v>
      </c>
      <c r="F64" s="52">
        <v>-2.6372375384131619E-2</v>
      </c>
      <c r="G64" s="52">
        <v>-0.413604151848046</v>
      </c>
      <c r="H64" s="52">
        <v>1.1200000000000099</v>
      </c>
      <c r="I64" s="52">
        <v>1.0151531465482977</v>
      </c>
    </row>
    <row r="65" spans="2:12">
      <c r="B65" s="45"/>
      <c r="C65" s="54" t="s">
        <v>117</v>
      </c>
      <c r="D65" s="52">
        <v>-0.61704933454845845</v>
      </c>
      <c r="E65" s="52">
        <v>1.7705578126395727</v>
      </c>
      <c r="F65" s="52">
        <v>1.0041044898367879E-2</v>
      </c>
      <c r="G65" s="52">
        <v>-0.3004625195636379</v>
      </c>
      <c r="H65" s="52">
        <v>1.4004277834064993</v>
      </c>
      <c r="I65" s="52">
        <v>1.0522150258519769</v>
      </c>
    </row>
    <row r="66" spans="2:12">
      <c r="B66" s="45"/>
      <c r="C66" s="54" t="s">
        <v>118</v>
      </c>
      <c r="D66" s="52">
        <v>-0.55112876925774712</v>
      </c>
      <c r="E66" s="52">
        <v>1.8415521306458071</v>
      </c>
      <c r="F66" s="52">
        <v>2.1254879589704956E-4</v>
      </c>
      <c r="G66" s="52">
        <v>-0.32657080264753002</v>
      </c>
      <c r="H66" s="52">
        <v>1.6595457611873199</v>
      </c>
      <c r="I66" s="52">
        <v>1.1013131486078631</v>
      </c>
    </row>
    <row r="67" spans="2:12">
      <c r="B67" s="45"/>
      <c r="C67" s="54" t="s">
        <v>119</v>
      </c>
      <c r="D67" s="52">
        <v>-0.53393642343479986</v>
      </c>
      <c r="E67" s="52">
        <v>1.9572825226550794</v>
      </c>
      <c r="F67" s="52">
        <v>0.12077022390772907</v>
      </c>
      <c r="G67" s="52">
        <v>-0.20455618301659095</v>
      </c>
      <c r="H67" s="52">
        <v>1.7625899280575563</v>
      </c>
      <c r="I67" s="52">
        <v>1.2095209328950141</v>
      </c>
    </row>
    <row r="68" spans="2:12">
      <c r="B68" s="45"/>
      <c r="C68" s="54" t="s">
        <v>120</v>
      </c>
      <c r="D68" s="52">
        <v>-0.49147082378718787</v>
      </c>
      <c r="E68" s="52">
        <v>2.0108752410057829</v>
      </c>
      <c r="F68" s="52">
        <v>9.4730579592838815E-2</v>
      </c>
      <c r="G68" s="52">
        <v>-0.21775822715068838</v>
      </c>
      <c r="H68" s="52">
        <v>1.8629632126564655</v>
      </c>
      <c r="I68" s="52">
        <v>1.2418756468050018</v>
      </c>
    </row>
    <row r="69" spans="2:12">
      <c r="B69" s="45"/>
      <c r="C69" s="54" t="s">
        <v>121</v>
      </c>
      <c r="D69" s="52">
        <v>-0.43217689218340016</v>
      </c>
      <c r="E69" s="52">
        <v>2.0525321061865665</v>
      </c>
      <c r="F69" s="52">
        <v>5.7356368852889972E-2</v>
      </c>
      <c r="G69" s="52">
        <v>-8.2064749087029654E-2</v>
      </c>
      <c r="H69" s="52">
        <v>1.8761936861026784</v>
      </c>
      <c r="I69" s="52">
        <v>1.2706841757050391</v>
      </c>
    </row>
    <row r="70" spans="2:12">
      <c r="B70" s="45"/>
      <c r="C70" s="54" t="s">
        <v>122</v>
      </c>
      <c r="D70" s="52">
        <v>-0.37136436082744195</v>
      </c>
      <c r="E70" s="52">
        <v>2.0469996150701553</v>
      </c>
      <c r="F70" s="52">
        <v>3.9330030346973466E-2</v>
      </c>
      <c r="G70" s="52">
        <v>-4.403462883211251E-2</v>
      </c>
      <c r="H70" s="52">
        <v>1.7520276022762848</v>
      </c>
      <c r="I70" s="52">
        <v>1.2704163130408785</v>
      </c>
    </row>
    <row r="71" spans="2:12">
      <c r="B71" s="45"/>
      <c r="C71" s="54" t="s">
        <v>123</v>
      </c>
      <c r="D71" s="52">
        <v>-0.40061866893525977</v>
      </c>
      <c r="E71" s="52">
        <v>1.943989627908671</v>
      </c>
      <c r="F71" s="52">
        <v>-7.6720276091157835E-2</v>
      </c>
      <c r="G71" s="52">
        <v>-0.13037962444808482</v>
      </c>
      <c r="H71" s="52">
        <v>1.5546237230673166</v>
      </c>
      <c r="I71" s="52">
        <v>1.172155300997435</v>
      </c>
    </row>
    <row r="72" spans="2:12">
      <c r="B72" s="45">
        <v>2024</v>
      </c>
      <c r="C72" s="54" t="s">
        <v>112</v>
      </c>
      <c r="D72" s="52">
        <v>-0.31060353662085705</v>
      </c>
      <c r="E72" s="52">
        <v>1.9721753366074291</v>
      </c>
      <c r="F72" s="52">
        <v>3.3897786703906974E-2</v>
      </c>
      <c r="G72" s="52">
        <v>8.2171680117371082E-3</v>
      </c>
      <c r="H72" s="52">
        <v>1.7615055297895088</v>
      </c>
      <c r="I72" s="52">
        <v>1.2321726852102977</v>
      </c>
    </row>
    <row r="73" spans="2:12">
      <c r="B73" s="45"/>
      <c r="C73" s="54" t="s">
        <v>113</v>
      </c>
      <c r="D73" s="52">
        <v>-0.14287059839498406</v>
      </c>
      <c r="E73" s="52">
        <v>1.9318476119264627</v>
      </c>
      <c r="F73" s="52">
        <v>-2.656270885142975E-2</v>
      </c>
      <c r="G73" s="52">
        <v>1.9687642331378541E-2</v>
      </c>
      <c r="H73" s="52">
        <v>1.7497538709388749</v>
      </c>
      <c r="I73" s="52">
        <v>1.2104065808195008</v>
      </c>
    </row>
    <row r="74" spans="2:12">
      <c r="B74" s="45"/>
      <c r="C74" s="54" t="s">
        <v>114</v>
      </c>
      <c r="D74" s="52">
        <v>-2.6974650175815018E-2</v>
      </c>
      <c r="E74" s="52">
        <v>1.8935497913157073</v>
      </c>
      <c r="F74" s="52">
        <v>7.7826508585387977E-2</v>
      </c>
      <c r="G74" s="52">
        <v>0.15348045545251487</v>
      </c>
      <c r="H74" s="52">
        <v>2.1553649602430003</v>
      </c>
      <c r="I74" s="52">
        <v>1.2284252549604302</v>
      </c>
      <c r="L74" s="294"/>
    </row>
    <row r="75" spans="2:12">
      <c r="B75" s="45"/>
      <c r="C75" s="55" t="s">
        <v>115</v>
      </c>
      <c r="D75" s="56">
        <v>9.1784834353747513E-2</v>
      </c>
      <c r="E75" s="56">
        <v>1.8843012461029707</v>
      </c>
      <c r="F75" s="56">
        <v>6.846295766784749E-2</v>
      </c>
      <c r="G75" s="56">
        <v>4.6296567607639894E-2</v>
      </c>
      <c r="H75" s="56">
        <v>2.4837651469505229</v>
      </c>
      <c r="I75" s="56">
        <v>1.229726919618801</v>
      </c>
    </row>
    <row r="76" spans="2:12">
      <c r="B76" s="45"/>
      <c r="C76" s="54" t="s">
        <v>116</v>
      </c>
      <c r="D76" s="52"/>
      <c r="E76" s="52"/>
      <c r="F76" s="52"/>
      <c r="G76" s="52"/>
      <c r="H76" s="52"/>
      <c r="I76" s="52"/>
    </row>
    <row r="77" spans="2:12">
      <c r="B77" s="45"/>
      <c r="C77" s="54" t="s">
        <v>117</v>
      </c>
      <c r="D77" s="52"/>
      <c r="E77" s="52"/>
      <c r="F77" s="52"/>
      <c r="G77" s="52"/>
      <c r="H77" s="52"/>
      <c r="I77" s="52"/>
    </row>
    <row r="78" spans="2:12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12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12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17">
      <c r="B81" s="45"/>
      <c r="C81" s="54" t="s">
        <v>121</v>
      </c>
      <c r="D81" s="52"/>
      <c r="E81" s="52"/>
      <c r="F81" s="52"/>
      <c r="G81" s="52"/>
      <c r="H81" s="52"/>
      <c r="I81" s="52"/>
      <c r="L81" s="207"/>
      <c r="M81" s="207"/>
      <c r="N81" s="207"/>
      <c r="O81" s="207"/>
      <c r="P81" s="207"/>
      <c r="Q81" s="207"/>
    </row>
    <row r="82" spans="2:17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17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17" ht="15" customHeight="1">
      <c r="B84" s="45"/>
      <c r="C84" s="45"/>
      <c r="D84" s="45"/>
      <c r="E84" s="45"/>
      <c r="F84" s="45"/>
      <c r="G84" s="45"/>
      <c r="H84" s="45"/>
      <c r="I84" s="45"/>
    </row>
    <row r="85" spans="2:17" ht="18">
      <c r="B85" s="27" t="s">
        <v>213</v>
      </c>
      <c r="C85" s="43"/>
      <c r="D85" s="43"/>
      <c r="E85" s="43"/>
      <c r="F85" s="43"/>
      <c r="G85" s="43"/>
      <c r="H85" s="43"/>
      <c r="I85" s="43"/>
    </row>
    <row r="86" spans="2:17">
      <c r="B86" s="57"/>
      <c r="C86" s="43"/>
      <c r="D86" s="43"/>
      <c r="E86" s="43"/>
      <c r="F86" s="43"/>
      <c r="G86" s="43"/>
      <c r="H86" s="43"/>
      <c r="I86" s="43"/>
    </row>
    <row r="87" spans="2:17" ht="18.75">
      <c r="B87" s="42"/>
      <c r="C87" s="43"/>
      <c r="D87" s="43"/>
      <c r="E87" s="43"/>
      <c r="F87" s="43"/>
      <c r="G87" s="43"/>
      <c r="H87" s="43"/>
      <c r="I87" s="43"/>
    </row>
    <row r="88" spans="2:17" ht="18.75">
      <c r="B88" s="42"/>
      <c r="C88" s="43"/>
      <c r="D88" s="43"/>
      <c r="E88" s="43"/>
      <c r="F88" s="43"/>
      <c r="G88" s="43"/>
      <c r="H88" s="43"/>
      <c r="I88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7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M80" sqref="M80"/>
    </sheetView>
  </sheetViews>
  <sheetFormatPr baseColWidth="10" defaultColWidth="11.5703125" defaultRowHeight="15.75"/>
  <cols>
    <col min="1" max="1" width="2.7109375" style="27" customWidth="1"/>
    <col min="2" max="2" width="11.85546875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126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168</v>
      </c>
    </row>
    <row r="4" spans="2:11" ht="32.1" customHeight="1">
      <c r="B4" s="264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3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>
        <v>2022</v>
      </c>
      <c r="C18" s="45"/>
      <c r="D18" s="46">
        <v>982570.68091000104</v>
      </c>
      <c r="E18" s="46">
        <v>7939580.0362199927</v>
      </c>
      <c r="F18" s="46">
        <v>1842100.3344200021</v>
      </c>
      <c r="G18" s="46">
        <v>149983.17912000002</v>
      </c>
      <c r="H18" s="46">
        <v>28762.569240000015</v>
      </c>
      <c r="I18" s="46">
        <v>10942996.799909994</v>
      </c>
    </row>
    <row r="19" spans="2:9">
      <c r="B19" s="45"/>
      <c r="C19" s="45"/>
      <c r="D19" s="46"/>
      <c r="E19" s="46"/>
      <c r="F19" s="46"/>
      <c r="G19" s="46"/>
      <c r="H19" s="46"/>
      <c r="I19" s="46"/>
    </row>
    <row r="20" spans="2:9">
      <c r="B20" s="45">
        <v>2023</v>
      </c>
      <c r="C20" s="45" t="s">
        <v>112</v>
      </c>
      <c r="D20" s="46">
        <v>1062935.6548899997</v>
      </c>
      <c r="E20" s="46">
        <v>8648995.1493200026</v>
      </c>
      <c r="F20" s="46">
        <v>1996447.2012100001</v>
      </c>
      <c r="G20" s="46">
        <v>162504.34487000012</v>
      </c>
      <c r="H20" s="46">
        <v>31228.230310000003</v>
      </c>
      <c r="I20" s="46">
        <v>11902110.580600005</v>
      </c>
    </row>
    <row r="21" spans="2:9">
      <c r="B21" s="45"/>
      <c r="C21" s="45" t="s">
        <v>113</v>
      </c>
      <c r="D21" s="46">
        <v>1058808</v>
      </c>
      <c r="E21" s="46">
        <v>8675118</v>
      </c>
      <c r="F21" s="46">
        <v>1994444</v>
      </c>
      <c r="G21" s="46">
        <v>162389</v>
      </c>
      <c r="H21" s="46">
        <v>31177</v>
      </c>
      <c r="I21" s="46">
        <v>11921936</v>
      </c>
    </row>
    <row r="22" spans="2:9">
      <c r="B22" s="45"/>
      <c r="C22" s="45" t="s">
        <v>114</v>
      </c>
      <c r="D22" s="46">
        <v>1058898.5780199997</v>
      </c>
      <c r="E22" s="46">
        <v>8696005.9791200031</v>
      </c>
      <c r="F22" s="46">
        <v>1996848.2869999991</v>
      </c>
      <c r="G22" s="46">
        <v>162603.95063000001</v>
      </c>
      <c r="H22" s="46">
        <v>31273.132220000018</v>
      </c>
      <c r="I22" s="46">
        <v>11945629.926990002</v>
      </c>
    </row>
    <row r="23" spans="2:9">
      <c r="B23" s="45"/>
      <c r="C23" s="45" t="s">
        <v>115</v>
      </c>
      <c r="D23" s="46">
        <v>1059110.6521099992</v>
      </c>
      <c r="E23" s="46">
        <v>8710956.2386699989</v>
      </c>
      <c r="F23" s="46">
        <v>1998346.4852299991</v>
      </c>
      <c r="G23" s="46">
        <v>162906.32106000007</v>
      </c>
      <c r="H23" s="46">
        <v>31344.35845</v>
      </c>
      <c r="I23" s="46">
        <v>11962664.055519998</v>
      </c>
    </row>
    <row r="24" spans="2:9">
      <c r="B24" s="45"/>
      <c r="C24" s="45" t="s">
        <v>116</v>
      </c>
      <c r="D24" s="46">
        <v>1058389.6513099996</v>
      </c>
      <c r="E24" s="46">
        <v>8723107.0037299953</v>
      </c>
      <c r="F24" s="46">
        <v>1998556.5992999983</v>
      </c>
      <c r="G24" s="46">
        <v>162840.09812999982</v>
      </c>
      <c r="H24" s="46">
        <v>31446.666910000011</v>
      </c>
      <c r="I24" s="46">
        <v>11974340.019379994</v>
      </c>
    </row>
    <row r="25" spans="2:9">
      <c r="B25" s="45"/>
      <c r="C25" s="45" t="s">
        <v>117</v>
      </c>
      <c r="D25" s="46">
        <v>1059749.5503899993</v>
      </c>
      <c r="E25" s="46">
        <v>8740260.678779982</v>
      </c>
      <c r="F25" s="46">
        <v>2002194.3128800013</v>
      </c>
      <c r="G25" s="46">
        <v>163392.18277999997</v>
      </c>
      <c r="H25" s="46">
        <v>31601.154109999999</v>
      </c>
      <c r="I25" s="46">
        <v>11997197.878939981</v>
      </c>
    </row>
    <row r="26" spans="2:9">
      <c r="B26" s="45"/>
      <c r="C26" s="45" t="s">
        <v>118</v>
      </c>
      <c r="D26" s="46">
        <v>1059842.3084900002</v>
      </c>
      <c r="E26" s="46">
        <v>8758034.4092599917</v>
      </c>
      <c r="F26" s="46">
        <v>2004415.7015999996</v>
      </c>
      <c r="G26" s="46">
        <v>163732.66768000007</v>
      </c>
      <c r="H26" s="46">
        <v>31736.654850000006</v>
      </c>
      <c r="I26" s="46">
        <v>12017761.741879994</v>
      </c>
    </row>
    <row r="27" spans="2:9">
      <c r="B27" s="45"/>
      <c r="C27" s="45" t="s">
        <v>119</v>
      </c>
      <c r="D27" s="46">
        <v>1059014.9155099997</v>
      </c>
      <c r="E27" s="46">
        <v>8778117.4602499995</v>
      </c>
      <c r="F27" s="46">
        <v>2006294.8341000015</v>
      </c>
      <c r="G27" s="46">
        <v>163929.34225999992</v>
      </c>
      <c r="H27" s="46">
        <v>31803.948800000002</v>
      </c>
      <c r="I27" s="46">
        <v>12039160.500920003</v>
      </c>
    </row>
    <row r="28" spans="2:9">
      <c r="B28" s="45"/>
      <c r="C28" s="45" t="s">
        <v>120</v>
      </c>
      <c r="D28" s="46">
        <v>1056979.6980499995</v>
      </c>
      <c r="E28" s="46">
        <v>8792773.11142</v>
      </c>
      <c r="F28" s="46">
        <v>2005870.4713099997</v>
      </c>
      <c r="G28" s="46">
        <v>163888.66801000017</v>
      </c>
      <c r="H28" s="46">
        <v>31878.570379999979</v>
      </c>
      <c r="I28" s="46">
        <v>12051390.519169999</v>
      </c>
    </row>
    <row r="29" spans="2:9">
      <c r="B29" s="45"/>
      <c r="C29" s="45" t="s">
        <v>121</v>
      </c>
      <c r="D29" s="46">
        <v>1056021.1418699995</v>
      </c>
      <c r="E29" s="46">
        <v>8815970.8330999911</v>
      </c>
      <c r="F29" s="46">
        <v>2008076.6630599988</v>
      </c>
      <c r="G29" s="46">
        <v>163323.61888999998</v>
      </c>
      <c r="H29" s="46">
        <v>31927.535759999977</v>
      </c>
      <c r="I29" s="46">
        <v>12075319.79267999</v>
      </c>
    </row>
    <row r="30" spans="2:9">
      <c r="B30" s="51"/>
      <c r="C30" s="45" t="s">
        <v>122</v>
      </c>
      <c r="D30" s="46">
        <v>1055719.8604700002</v>
      </c>
      <c r="E30" s="46">
        <v>8838921.5182200205</v>
      </c>
      <c r="F30" s="46">
        <v>2010939.4478899983</v>
      </c>
      <c r="G30" s="46">
        <v>163185.45167000007</v>
      </c>
      <c r="H30" s="46">
        <v>32032.513549999981</v>
      </c>
      <c r="I30" s="46">
        <v>12100798.79180002</v>
      </c>
    </row>
    <row r="31" spans="2:9">
      <c r="B31" s="51"/>
      <c r="C31" s="45" t="s">
        <v>123</v>
      </c>
      <c r="D31" s="46">
        <v>1056661.8545100004</v>
      </c>
      <c r="E31" s="46">
        <v>8855890.6432400066</v>
      </c>
      <c r="F31" s="46">
        <v>2012614.1616899993</v>
      </c>
      <c r="G31" s="46">
        <v>163476.42640999999</v>
      </c>
      <c r="H31" s="46">
        <v>32141.47837999999</v>
      </c>
      <c r="I31" s="46">
        <v>12120784.564230008</v>
      </c>
    </row>
    <row r="32" spans="2:9">
      <c r="B32" s="45">
        <v>2024</v>
      </c>
      <c r="C32" s="45" t="s">
        <v>112</v>
      </c>
      <c r="D32" s="46">
        <v>1098170.08085</v>
      </c>
      <c r="E32" s="46">
        <v>9248690.7747300025</v>
      </c>
      <c r="F32" s="46">
        <v>2100119.5485299989</v>
      </c>
      <c r="G32" s="46">
        <v>170599.47736999998</v>
      </c>
      <c r="H32" s="46">
        <v>33630.02236000001</v>
      </c>
      <c r="I32" s="46">
        <v>12651209.903840002</v>
      </c>
    </row>
    <row r="33" spans="2:43">
      <c r="B33" s="45"/>
      <c r="C33" s="45" t="s">
        <v>113</v>
      </c>
      <c r="D33" s="46">
        <v>1095925.4652799987</v>
      </c>
      <c r="E33" s="46">
        <v>9270704.0761800073</v>
      </c>
      <c r="F33" s="46">
        <v>2097509.3373300005</v>
      </c>
      <c r="G33" s="46">
        <v>170464.09798999981</v>
      </c>
      <c r="H33" s="46">
        <v>33570.223750000019</v>
      </c>
      <c r="I33" s="46">
        <v>12668173.200530006</v>
      </c>
    </row>
    <row r="34" spans="2:43">
      <c r="B34" s="45"/>
      <c r="C34" s="45" t="s">
        <v>114</v>
      </c>
      <c r="D34" s="46">
        <v>1097643.3202999998</v>
      </c>
      <c r="E34" s="46">
        <v>9287990.3347600065</v>
      </c>
      <c r="F34" s="46">
        <v>2102793.17992</v>
      </c>
      <c r="G34" s="46">
        <v>170921.76207000011</v>
      </c>
      <c r="H34" s="46">
        <v>33787.185170000019</v>
      </c>
      <c r="I34" s="46">
        <v>12693135.782220004</v>
      </c>
    </row>
    <row r="35" spans="2:43">
      <c r="B35" s="45"/>
      <c r="C35" s="48" t="s">
        <v>115</v>
      </c>
      <c r="D35" s="49">
        <v>1098837.7251300006</v>
      </c>
      <c r="E35" s="49">
        <v>9302580.1262900103</v>
      </c>
      <c r="F35" s="49">
        <v>2104358.8790699989</v>
      </c>
      <c r="G35" s="49">
        <v>171092.28776000012</v>
      </c>
      <c r="H35" s="49">
        <v>33958.020030000007</v>
      </c>
      <c r="I35" s="50">
        <v>12710827.03828001</v>
      </c>
    </row>
    <row r="36" spans="2:43">
      <c r="B36" s="45"/>
      <c r="C36" s="45" t="s">
        <v>116</v>
      </c>
      <c r="D36" s="46"/>
      <c r="E36" s="46"/>
      <c r="F36" s="46"/>
      <c r="G36" s="46"/>
      <c r="H36" s="46"/>
      <c r="I36" s="46"/>
    </row>
    <row r="37" spans="2:43">
      <c r="B37" s="45"/>
      <c r="C37" s="45" t="s">
        <v>117</v>
      </c>
      <c r="D37" s="46"/>
      <c r="E37" s="46"/>
      <c r="F37" s="46"/>
      <c r="G37" s="46"/>
      <c r="H37" s="46"/>
      <c r="I37" s="46"/>
    </row>
    <row r="38" spans="2:43">
      <c r="B38" s="45"/>
      <c r="C38" s="45" t="s">
        <v>118</v>
      </c>
      <c r="D38" s="46"/>
      <c r="E38" s="46"/>
      <c r="F38" s="46"/>
      <c r="G38" s="46"/>
      <c r="H38" s="46"/>
      <c r="I38" s="46"/>
    </row>
    <row r="39" spans="2:43">
      <c r="B39" s="45"/>
      <c r="C39" s="45" t="s">
        <v>119</v>
      </c>
      <c r="D39" s="46"/>
      <c r="E39" s="46"/>
      <c r="F39" s="46"/>
      <c r="G39" s="46"/>
      <c r="H39" s="46"/>
      <c r="I39" s="46"/>
      <c r="J39" s="46"/>
    </row>
    <row r="40" spans="2:43">
      <c r="B40" s="45"/>
      <c r="C40" s="45" t="s">
        <v>120</v>
      </c>
      <c r="D40" s="46"/>
      <c r="E40" s="46"/>
      <c r="F40" s="46"/>
      <c r="G40" s="46"/>
      <c r="H40" s="46"/>
      <c r="I40" s="46"/>
    </row>
    <row r="41" spans="2:43">
      <c r="B41" s="45"/>
      <c r="C41" s="45" t="s">
        <v>121</v>
      </c>
      <c r="D41" s="46"/>
      <c r="E41" s="46"/>
      <c r="F41" s="46"/>
      <c r="G41" s="46"/>
      <c r="H41" s="46"/>
      <c r="I41" s="46"/>
    </row>
    <row r="42" spans="2:43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3">
      <c r="B43" s="51"/>
      <c r="C43" s="45" t="s">
        <v>123</v>
      </c>
      <c r="D43" s="46"/>
      <c r="E43" s="46"/>
      <c r="F43" s="46"/>
      <c r="G43" s="46"/>
      <c r="H43" s="46"/>
      <c r="I43" s="46"/>
      <c r="L43" s="206"/>
      <c r="M43" s="206"/>
      <c r="N43" s="206"/>
      <c r="O43" s="206"/>
      <c r="P43" s="206"/>
      <c r="Q43" s="206"/>
    </row>
    <row r="44" spans="2:43" ht="15.75" customHeight="1">
      <c r="B44" s="51"/>
      <c r="C44" s="45"/>
      <c r="D44" s="58"/>
      <c r="E44" s="58"/>
      <c r="F44" s="58"/>
      <c r="G44" s="58"/>
      <c r="H44" s="58"/>
      <c r="I44" s="58"/>
    </row>
    <row r="45" spans="2:43">
      <c r="B45" s="45"/>
      <c r="C45" s="45"/>
      <c r="D45" s="469" t="s">
        <v>125</v>
      </c>
      <c r="E45" s="469"/>
      <c r="F45" s="469"/>
      <c r="G45" s="469"/>
      <c r="H45" s="469"/>
      <c r="I45" s="469"/>
    </row>
    <row r="46" spans="2:43">
      <c r="B46" s="45">
        <v>2010</v>
      </c>
      <c r="C46" s="45"/>
      <c r="D46" s="52">
        <v>2.834365539271877</v>
      </c>
      <c r="E46" s="52">
        <v>5.7338720293969914</v>
      </c>
      <c r="F46" s="52">
        <v>4.0954971341678359</v>
      </c>
      <c r="G46" s="52">
        <v>4.688202749908954</v>
      </c>
      <c r="H46" s="52">
        <v>2.3744656387648222</v>
      </c>
      <c r="I46" s="52">
        <v>5.0475144168232511</v>
      </c>
    </row>
    <row r="47" spans="2:43">
      <c r="B47" s="45">
        <v>2011</v>
      </c>
      <c r="C47" s="45"/>
      <c r="D47" s="52">
        <v>2.9014444029264341</v>
      </c>
      <c r="E47" s="52">
        <v>5.3685561372920132</v>
      </c>
      <c r="F47" s="52">
        <v>3.3586127301064916</v>
      </c>
      <c r="G47" s="52">
        <v>4.457019869091039</v>
      </c>
      <c r="H47" s="52">
        <v>3.9551855730864283</v>
      </c>
      <c r="I47" s="52">
        <v>4.6783198404127813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2012</v>
      </c>
      <c r="C48" s="45"/>
      <c r="D48" s="53">
        <v>2.0481861016319547</v>
      </c>
      <c r="E48" s="53">
        <v>5.4903948615909526</v>
      </c>
      <c r="F48" s="53">
        <v>3.1266505103109798</v>
      </c>
      <c r="G48" s="53">
        <v>8.2947195076879421</v>
      </c>
      <c r="H48" s="53">
        <v>2.4379210906199322</v>
      </c>
      <c r="I48" s="53">
        <v>4.678376358587788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43">
      <c r="B49" s="45">
        <v>2013</v>
      </c>
      <c r="C49" s="45"/>
      <c r="D49" s="52">
        <v>1.1396670340043435</v>
      </c>
      <c r="E49" s="52">
        <v>5.6967374189272446</v>
      </c>
      <c r="F49" s="52">
        <v>3.2547853172810282</v>
      </c>
      <c r="G49" s="52">
        <v>8.1270753050844959</v>
      </c>
      <c r="H49" s="52">
        <v>3.4147781209908246</v>
      </c>
      <c r="I49" s="52">
        <v>4.7602272125474965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2:43">
      <c r="B50" s="45">
        <v>2014</v>
      </c>
      <c r="C50" s="45"/>
      <c r="D50" s="52">
        <v>0.45231255159583483</v>
      </c>
      <c r="E50" s="52">
        <v>3.8515947116214644</v>
      </c>
      <c r="F50" s="52">
        <v>1.4598937523881528</v>
      </c>
      <c r="G50" s="52">
        <v>6.0640920241211704</v>
      </c>
      <c r="H50" s="52">
        <v>3.053820230266302</v>
      </c>
      <c r="I50" s="52">
        <v>3.0748759987296648</v>
      </c>
    </row>
    <row r="51" spans="2:43">
      <c r="B51" s="45">
        <v>2015</v>
      </c>
      <c r="C51" s="45"/>
      <c r="D51" s="52">
        <v>1.5176936821738263</v>
      </c>
      <c r="E51" s="52">
        <v>3.5440253639796415</v>
      </c>
      <c r="F51" s="52">
        <v>1.1842360463228285</v>
      </c>
      <c r="G51" s="52">
        <v>2.1295450912429015</v>
      </c>
      <c r="H51" s="52">
        <v>3.7144993514320657</v>
      </c>
      <c r="I51" s="52">
        <v>2.8817259430769626</v>
      </c>
    </row>
    <row r="52" spans="2:43">
      <c r="B52" s="45">
        <v>2016</v>
      </c>
      <c r="C52" s="45"/>
      <c r="D52" s="52">
        <v>1.55388619274901</v>
      </c>
      <c r="E52" s="52">
        <v>3.8280378553122718</v>
      </c>
      <c r="F52" s="52">
        <v>1.5231655266033428</v>
      </c>
      <c r="G52" s="52">
        <v>1.2978559225277797</v>
      </c>
      <c r="H52" s="52">
        <v>3.9122301287000116</v>
      </c>
      <c r="I52" s="52">
        <v>3.1428603467104077</v>
      </c>
    </row>
    <row r="53" spans="2:43">
      <c r="B53" s="45">
        <v>2017</v>
      </c>
      <c r="C53" s="45"/>
      <c r="D53" s="52">
        <v>1.3631681367087811</v>
      </c>
      <c r="E53" s="52">
        <v>3.6718221474893342</v>
      </c>
      <c r="F53" s="52">
        <v>1.3411497737224165</v>
      </c>
      <c r="G53" s="52">
        <v>1.1069830456185814</v>
      </c>
      <c r="H53" s="52">
        <v>4.2970184846232273</v>
      </c>
      <c r="I53" s="52">
        <v>2.9901895497549402</v>
      </c>
    </row>
    <row r="54" spans="2:43">
      <c r="B54" s="45">
        <v>2018</v>
      </c>
      <c r="C54" s="45"/>
      <c r="D54" s="52">
        <v>2.1545521797216471</v>
      </c>
      <c r="E54" s="52">
        <v>5.3501241393861143</v>
      </c>
      <c r="F54" s="52">
        <v>4.8947881595242437</v>
      </c>
      <c r="G54" s="52">
        <v>3.0619141148393147</v>
      </c>
      <c r="H54" s="52">
        <v>6.3247607346571089</v>
      </c>
      <c r="I54" s="52">
        <v>4.9195686211386258</v>
      </c>
    </row>
    <row r="55" spans="2:43">
      <c r="B55" s="45">
        <v>2019</v>
      </c>
      <c r="C55" s="45"/>
      <c r="D55" s="52">
        <v>3.2929363918184906</v>
      </c>
      <c r="E55" s="52">
        <v>4.8847566106932527</v>
      </c>
      <c r="F55" s="52">
        <v>5.0528173967279377</v>
      </c>
      <c r="G55" s="52">
        <v>3.5849588512146813</v>
      </c>
      <c r="H55" s="52">
        <v>5.8789873502323342</v>
      </c>
      <c r="I55" s="52">
        <v>4.7420817775544633</v>
      </c>
    </row>
    <row r="56" spans="2:43">
      <c r="B56" s="45">
        <v>2020</v>
      </c>
      <c r="C56" s="45"/>
      <c r="D56" s="52">
        <v>-0.68284972759549145</v>
      </c>
      <c r="E56" s="52">
        <v>2.9488651693584611</v>
      </c>
      <c r="F56" s="52">
        <v>1.4421717885466867</v>
      </c>
      <c r="G56" s="52">
        <v>1.1259485610125131</v>
      </c>
      <c r="H56" s="52">
        <v>2.3517642611752709</v>
      </c>
      <c r="I56" s="52">
        <v>2.3100855366317896</v>
      </c>
    </row>
    <row r="57" spans="2:43">
      <c r="B57" s="45">
        <v>2021</v>
      </c>
      <c r="C57" s="45"/>
      <c r="D57" s="52">
        <v>1.4450864105523875</v>
      </c>
      <c r="E57" s="52">
        <v>3.7618385024227097</v>
      </c>
      <c r="F57" s="52">
        <v>2.0800941247959948</v>
      </c>
      <c r="G57" s="52">
        <v>2.654061768284377</v>
      </c>
      <c r="H57" s="52">
        <v>4.8265150724958961</v>
      </c>
      <c r="I57" s="52">
        <v>3.2430809605447086</v>
      </c>
    </row>
    <row r="58" spans="2:43">
      <c r="B58" s="45">
        <v>2022</v>
      </c>
      <c r="C58" s="45"/>
      <c r="D58" s="52">
        <v>3.6095290434432048</v>
      </c>
      <c r="E58" s="52">
        <v>6.7372007822144697</v>
      </c>
      <c r="F58" s="52">
        <v>5.124222243951615</v>
      </c>
      <c r="G58" s="52">
        <v>4.7493506208887037</v>
      </c>
      <c r="H58" s="52">
        <v>7.2384090477152441</v>
      </c>
      <c r="I58" s="52">
        <v>6.1490096619009948</v>
      </c>
    </row>
    <row r="59" spans="2:43">
      <c r="B59" s="45"/>
      <c r="C59" s="45"/>
      <c r="D59" s="52"/>
      <c r="E59" s="52"/>
      <c r="F59" s="52"/>
      <c r="G59" s="52"/>
      <c r="H59" s="52"/>
      <c r="I59" s="52"/>
    </row>
    <row r="60" spans="2:43">
      <c r="B60" s="45">
        <v>2023</v>
      </c>
      <c r="C60" s="45" t="s">
        <v>112</v>
      </c>
      <c r="D60" s="52">
        <v>7.8888057270752876</v>
      </c>
      <c r="E60" s="52">
        <v>11.482841774537578</v>
      </c>
      <c r="F60" s="52">
        <v>9.3950358336272863</v>
      </c>
      <c r="G60" s="52">
        <v>9.0158343265483776</v>
      </c>
      <c r="H60" s="52">
        <v>11.584320828143202</v>
      </c>
      <c r="I60" s="52">
        <v>10.764764673043148</v>
      </c>
    </row>
    <row r="61" spans="2:43">
      <c r="B61" s="45"/>
      <c r="C61" s="45" t="s">
        <v>113</v>
      </c>
      <c r="D61" s="52">
        <v>7.76</v>
      </c>
      <c r="E61" s="52">
        <v>11.58</v>
      </c>
      <c r="F61" s="52">
        <v>9.5299999999999994</v>
      </c>
      <c r="G61" s="52">
        <v>8.94</v>
      </c>
      <c r="H61" s="52">
        <v>11.58</v>
      </c>
      <c r="I61" s="52">
        <v>10.84</v>
      </c>
    </row>
    <row r="62" spans="2:43">
      <c r="B62" s="45"/>
      <c r="C62" s="45" t="s">
        <v>114</v>
      </c>
      <c r="D62" s="52">
        <v>7.4941262514245155</v>
      </c>
      <c r="E62" s="52">
        <v>11.550615046606261</v>
      </c>
      <c r="F62" s="52">
        <v>9.5049358805632256</v>
      </c>
      <c r="G62" s="52">
        <v>8.7473204855640816</v>
      </c>
      <c r="H62" s="52">
        <v>11.450871781565786</v>
      </c>
      <c r="I62" s="52">
        <v>10.794870353221974</v>
      </c>
    </row>
    <row r="63" spans="2:43">
      <c r="B63" s="45"/>
      <c r="C63" s="45" t="s">
        <v>115</v>
      </c>
      <c r="D63" s="52">
        <v>7.4438702557303449</v>
      </c>
      <c r="E63" s="52">
        <v>11.565218295609391</v>
      </c>
      <c r="F63" s="52">
        <v>9.4165163782172314</v>
      </c>
      <c r="G63" s="52">
        <v>8.6829822487507933</v>
      </c>
      <c r="H63" s="52">
        <v>11.368284695363995</v>
      </c>
      <c r="I63" s="52">
        <v>10.78503984111876</v>
      </c>
    </row>
    <row r="64" spans="2:43">
      <c r="B64" s="45"/>
      <c r="C64" s="45" t="s">
        <v>116</v>
      </c>
      <c r="D64" s="52">
        <v>7.4293029888684359</v>
      </c>
      <c r="E64" s="52">
        <v>11.546352839926111</v>
      </c>
      <c r="F64" s="52">
        <v>9.3933333539194308</v>
      </c>
      <c r="G64" s="52">
        <v>8.6877907177807643</v>
      </c>
      <c r="H64" s="52">
        <v>11.402456830842711</v>
      </c>
      <c r="I64" s="52">
        <v>10.767294904063117</v>
      </c>
    </row>
    <row r="65" spans="2:20">
      <c r="B65" s="45"/>
      <c r="C65" s="45" t="s">
        <v>117</v>
      </c>
      <c r="D65" s="52">
        <v>7.4596855761386083</v>
      </c>
      <c r="E65" s="52">
        <v>11.52216047371024</v>
      </c>
      <c r="F65" s="52">
        <v>9.3919459969095556</v>
      </c>
      <c r="G65" s="52">
        <v>8.8116939863839292</v>
      </c>
      <c r="H65" s="52">
        <v>11.628215503136197</v>
      </c>
      <c r="I65" s="52">
        <v>10.755070161013469</v>
      </c>
    </row>
    <row r="66" spans="2:20">
      <c r="B66" s="45"/>
      <c r="C66" s="45" t="s">
        <v>118</v>
      </c>
      <c r="D66" s="52">
        <v>7.488238210649123</v>
      </c>
      <c r="E66" s="52">
        <v>11.5918133830887</v>
      </c>
      <c r="F66" s="52">
        <v>9.3707484713922327</v>
      </c>
      <c r="G66" s="52">
        <v>8.7893536103012195</v>
      </c>
      <c r="H66" s="52">
        <v>11.803332741795881</v>
      </c>
      <c r="I66" s="52">
        <v>10.805113221060347</v>
      </c>
    </row>
    <row r="67" spans="2:20">
      <c r="B67" s="45"/>
      <c r="C67" s="45" t="s">
        <v>119</v>
      </c>
      <c r="D67" s="52">
        <v>7.4807784102951524</v>
      </c>
      <c r="E67" s="52">
        <v>11.679795772980839</v>
      </c>
      <c r="F67" s="52">
        <v>9.47324574989441</v>
      </c>
      <c r="G67" s="52">
        <v>8.9209994987605725</v>
      </c>
      <c r="H67" s="52">
        <v>11.898045519881428</v>
      </c>
      <c r="I67" s="52">
        <v>10.888579738096492</v>
      </c>
    </row>
    <row r="68" spans="2:20">
      <c r="B68" s="45"/>
      <c r="C68" s="45" t="s">
        <v>120</v>
      </c>
      <c r="D68" s="52">
        <v>7.4896236974885344</v>
      </c>
      <c r="E68" s="52">
        <v>11.704075949238902</v>
      </c>
      <c r="F68" s="52">
        <v>9.4152874385424532</v>
      </c>
      <c r="G68" s="52">
        <v>8.8983476365461769</v>
      </c>
      <c r="H68" s="52">
        <v>11.978798264933666</v>
      </c>
      <c r="I68" s="52">
        <v>10.898467160129144</v>
      </c>
    </row>
    <row r="69" spans="2:20">
      <c r="B69" s="45"/>
      <c r="C69" s="45" t="s">
        <v>121</v>
      </c>
      <c r="D69" s="52">
        <v>7.5394904567263277</v>
      </c>
      <c r="E69" s="52">
        <v>11.732770494429555</v>
      </c>
      <c r="F69" s="52">
        <v>9.3704380102783915</v>
      </c>
      <c r="G69" s="52">
        <v>9.02185836040832</v>
      </c>
      <c r="H69" s="52">
        <v>11.96969482538217</v>
      </c>
      <c r="I69" s="52">
        <v>10.919436484270051</v>
      </c>
    </row>
    <row r="70" spans="2:20">
      <c r="B70" s="45"/>
      <c r="C70" s="45" t="s">
        <v>122</v>
      </c>
      <c r="D70" s="52">
        <v>7.5609093073044864</v>
      </c>
      <c r="E70" s="52">
        <v>11.68468574075221</v>
      </c>
      <c r="F70" s="52">
        <v>9.3379773073952954</v>
      </c>
      <c r="G70" s="52">
        <v>9.0737061241449979</v>
      </c>
      <c r="H70" s="52">
        <v>11.928183046338958</v>
      </c>
      <c r="I70" s="52">
        <v>10.883150607028647</v>
      </c>
    </row>
    <row r="71" spans="2:20">
      <c r="B71" s="45"/>
      <c r="C71" s="45" t="s">
        <v>123</v>
      </c>
      <c r="D71" s="52">
        <v>7.5405439058470858</v>
      </c>
      <c r="E71" s="52">
        <v>11.541046287585077</v>
      </c>
      <c r="F71" s="52">
        <v>9.2564896756117676</v>
      </c>
      <c r="G71" s="52">
        <v>8.9965070544371972</v>
      </c>
      <c r="H71" s="52">
        <v>11.747591502712273</v>
      </c>
      <c r="I71" s="52">
        <v>10.762936203451146</v>
      </c>
    </row>
    <row r="72" spans="2:20">
      <c r="B72" s="45">
        <v>2024</v>
      </c>
      <c r="C72" s="45" t="s">
        <v>112</v>
      </c>
      <c r="D72" s="52">
        <v>3.3148220965121933</v>
      </c>
      <c r="E72" s="52">
        <v>6.9337028759595132</v>
      </c>
      <c r="F72" s="52">
        <v>5.1928419272578408</v>
      </c>
      <c r="G72" s="52">
        <v>4.9814868066917262</v>
      </c>
      <c r="H72" s="52">
        <v>7.6910924063183339</v>
      </c>
      <c r="I72" s="52">
        <v>6.2938360231755919</v>
      </c>
    </row>
    <row r="73" spans="2:20">
      <c r="B73" s="45"/>
      <c r="C73" s="45" t="s">
        <v>113</v>
      </c>
      <c r="D73" s="52">
        <v>3.5056123162484853</v>
      </c>
      <c r="E73" s="52">
        <v>6.8654481599259576</v>
      </c>
      <c r="F73" s="52">
        <v>5.1676120433023609</v>
      </c>
      <c r="G73" s="52">
        <v>4.9725777255198889</v>
      </c>
      <c r="H73" s="52">
        <v>7.6774974533295293</v>
      </c>
      <c r="I73" s="52">
        <v>6.2593616719517575</v>
      </c>
    </row>
    <row r="74" spans="2:20">
      <c r="B74" s="45"/>
      <c r="C74" s="45" t="s">
        <v>114</v>
      </c>
      <c r="D74" s="52">
        <v>3.6589663150221385</v>
      </c>
      <c r="E74" s="52">
        <v>6.8075431072772696</v>
      </c>
      <c r="F74" s="52">
        <v>5.3056055189435236</v>
      </c>
      <c r="G74" s="52">
        <v>5.1153809041989406</v>
      </c>
      <c r="H74" s="52">
        <v>8.0390187088205991</v>
      </c>
      <c r="I74" s="52">
        <v>6.2575674937081827</v>
      </c>
    </row>
    <row r="75" spans="2:20">
      <c r="B75" s="45"/>
      <c r="C75" s="55" t="s">
        <v>115</v>
      </c>
      <c r="D75" s="56">
        <v>3.7509841810065447</v>
      </c>
      <c r="E75" s="56">
        <v>6.7917214988826746</v>
      </c>
      <c r="F75" s="56">
        <v>5.3050056445941296</v>
      </c>
      <c r="G75" s="56">
        <v>5.0249533883863773</v>
      </c>
      <c r="H75" s="56">
        <v>8.3385390840564622</v>
      </c>
      <c r="I75" s="56">
        <v>6.254150240178169</v>
      </c>
      <c r="O75" s="207"/>
      <c r="P75" s="207"/>
      <c r="Q75" s="207"/>
      <c r="R75" s="207"/>
      <c r="S75" s="207"/>
      <c r="T75" s="207"/>
    </row>
    <row r="76" spans="2:20">
      <c r="B76" s="45"/>
      <c r="C76" s="54" t="s">
        <v>116</v>
      </c>
      <c r="D76" s="52"/>
      <c r="E76" s="52"/>
      <c r="F76" s="52"/>
      <c r="G76" s="52"/>
      <c r="H76" s="52"/>
      <c r="I76" s="52"/>
    </row>
    <row r="77" spans="2:20">
      <c r="B77" s="45"/>
      <c r="C77" s="54" t="s">
        <v>117</v>
      </c>
      <c r="D77" s="52"/>
      <c r="E77" s="52"/>
      <c r="F77" s="52"/>
      <c r="G77" s="52"/>
      <c r="H77" s="52"/>
      <c r="I77" s="52"/>
    </row>
    <row r="78" spans="2:20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20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20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9">
      <c r="B81" s="45"/>
      <c r="C81" s="54" t="s">
        <v>121</v>
      </c>
      <c r="D81" s="52"/>
      <c r="E81" s="52"/>
      <c r="F81" s="52"/>
      <c r="G81" s="52"/>
      <c r="H81" s="52"/>
      <c r="I81" s="52"/>
    </row>
    <row r="82" spans="2:9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9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9">
      <c r="B84" s="45"/>
      <c r="C84" s="45"/>
      <c r="D84" s="52"/>
      <c r="E84" s="52"/>
      <c r="F84" s="52"/>
      <c r="G84" s="52"/>
      <c r="H84" s="52"/>
      <c r="I84" s="52"/>
    </row>
    <row r="85" spans="2:9" ht="18">
      <c r="B85" s="27" t="s">
        <v>213</v>
      </c>
    </row>
    <row r="86" spans="2:9" ht="21">
      <c r="B86" s="59"/>
      <c r="C86" s="492"/>
      <c r="D86" s="493"/>
      <c r="E86" s="493"/>
      <c r="F86" s="493"/>
      <c r="G86" s="493"/>
      <c r="H86" s="493"/>
      <c r="I86" s="493"/>
    </row>
    <row r="87" spans="2:9">
      <c r="C87" s="492"/>
      <c r="D87" s="492"/>
      <c r="E87" s="492"/>
      <c r="F87" s="492"/>
      <c r="G87" s="492"/>
      <c r="H87" s="492"/>
      <c r="I87" s="492"/>
    </row>
    <row r="88" spans="2:9" ht="18.75">
      <c r="B88" s="42"/>
      <c r="C88" s="43"/>
      <c r="D88" s="43"/>
      <c r="E88" s="43"/>
      <c r="F88" s="43"/>
      <c r="G88" s="43"/>
      <c r="H88" s="43"/>
      <c r="I88" s="43"/>
    </row>
    <row r="89" spans="2:9" ht="18.75">
      <c r="B89" s="42"/>
      <c r="C89" s="43"/>
      <c r="D89" s="43"/>
      <c r="E89" s="43"/>
      <c r="F89" s="43"/>
      <c r="G89" s="43"/>
      <c r="H89" s="43"/>
      <c r="I89" s="43"/>
    </row>
    <row r="94" spans="2:9" ht="15.75" customHeight="1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  <row r="96" spans="2:9">
      <c r="B96" s="45"/>
      <c r="C96" s="45"/>
      <c r="D96" s="46"/>
      <c r="E96" s="46"/>
      <c r="F96" s="46"/>
      <c r="G96" s="46"/>
      <c r="H96" s="46"/>
      <c r="I96" s="46"/>
    </row>
    <row r="97" spans="2:9">
      <c r="B97" s="45"/>
      <c r="C97" s="45"/>
      <c r="D97" s="46"/>
      <c r="E97" s="46"/>
      <c r="F97" s="46"/>
      <c r="G97" s="46"/>
      <c r="H97" s="46"/>
      <c r="I97" s="46"/>
    </row>
  </sheetData>
  <mergeCells count="2">
    <mergeCell ref="C86:I86"/>
    <mergeCell ref="C87:I87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7"/>
  <sheetViews>
    <sheetView showGridLines="0" showRowColHeaders="0" showZeros="0" showOutlineSymbols="0" zoomScaleNormal="100" workbookViewId="0">
      <pane ySplit="4" topLeftCell="A5" activePane="bottomLeft" state="frozen"/>
      <selection activeCell="H25" sqref="H25"/>
      <selection pane="bottomLeft" activeCell="I23" sqref="I23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127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168</v>
      </c>
    </row>
    <row r="4" spans="2:16" ht="32.1" customHeight="1">
      <c r="B4" s="263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>
        <v>2022</v>
      </c>
      <c r="C18" s="45"/>
      <c r="D18" s="52">
        <v>1034.5234121444848</v>
      </c>
      <c r="E18" s="52">
        <v>1259.7914754287194</v>
      </c>
      <c r="F18" s="52">
        <v>781.67282214771876</v>
      </c>
      <c r="G18" s="52">
        <v>439.43259701562505</v>
      </c>
      <c r="H18" s="52">
        <v>641.53475576571395</v>
      </c>
      <c r="I18" s="52">
        <v>1094.865068312276</v>
      </c>
      <c r="K18" s="32"/>
      <c r="L18" s="32"/>
      <c r="M18" s="32"/>
      <c r="N18" s="32"/>
      <c r="O18" s="32"/>
      <c r="P18" s="32"/>
    </row>
    <row r="19" spans="2:16">
      <c r="B19" s="45"/>
      <c r="C19" s="45"/>
      <c r="D19" s="52"/>
      <c r="E19" s="52"/>
      <c r="F19" s="52"/>
      <c r="G19" s="52"/>
      <c r="H19" s="52"/>
      <c r="I19" s="52"/>
      <c r="K19" s="32"/>
      <c r="L19" s="32"/>
      <c r="M19" s="32"/>
      <c r="N19" s="32"/>
      <c r="O19" s="32"/>
      <c r="P19" s="32"/>
    </row>
    <row r="20" spans="2:16">
      <c r="B20" s="45">
        <v>2023</v>
      </c>
      <c r="C20" s="45" t="s">
        <v>112</v>
      </c>
      <c r="D20" s="52">
        <v>1120.6774392709985</v>
      </c>
      <c r="E20" s="52">
        <v>1368.3085929669633</v>
      </c>
      <c r="F20" s="52">
        <v>848.05941594283422</v>
      </c>
      <c r="G20" s="52">
        <v>476.90196586940607</v>
      </c>
      <c r="H20" s="52">
        <v>696.31266299500544</v>
      </c>
      <c r="I20" s="52">
        <v>1189.1231293089957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113</v>
      </c>
      <c r="D21" s="52">
        <v>1120.5370343873651</v>
      </c>
      <c r="E21" s="52">
        <v>1370.7901829659954</v>
      </c>
      <c r="F21" s="52">
        <v>849.00385530475194</v>
      </c>
      <c r="G21" s="52">
        <v>477.17311984484957</v>
      </c>
      <c r="H21" s="52">
        <v>697.58878882126567</v>
      </c>
      <c r="I21" s="52">
        <v>1191.2847790050969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114</v>
      </c>
      <c r="D22" s="52">
        <v>1120.1340672060182</v>
      </c>
      <c r="E22" s="52">
        <v>1372.033288369928</v>
      </c>
      <c r="F22" s="52">
        <v>849.68687999952306</v>
      </c>
      <c r="G22" s="52">
        <v>477.18027535508861</v>
      </c>
      <c r="H22" s="52">
        <v>698.49754802108498</v>
      </c>
      <c r="I22" s="52">
        <v>1192.2969131857992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115</v>
      </c>
      <c r="D23" s="52">
        <v>1119.9342830208623</v>
      </c>
      <c r="E23" s="52">
        <v>1372.9760265722866</v>
      </c>
      <c r="F23" s="52">
        <v>850.29652469857535</v>
      </c>
      <c r="G23" s="52">
        <v>477.34199409279256</v>
      </c>
      <c r="H23" s="52">
        <v>699.479111155743</v>
      </c>
      <c r="I23" s="52">
        <v>1193.1005133398526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116</v>
      </c>
      <c r="D24" s="52">
        <v>1119.9297934606632</v>
      </c>
      <c r="E24" s="52">
        <v>1375.2303918136715</v>
      </c>
      <c r="F24" s="52">
        <v>851.70579215984014</v>
      </c>
      <c r="G24" s="52">
        <v>478.63457586018325</v>
      </c>
      <c r="H24" s="52">
        <v>700.80823029951887</v>
      </c>
      <c r="I24" s="52">
        <v>1195.0810069434285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117</v>
      </c>
      <c r="D25" s="52">
        <v>1119.5810830492335</v>
      </c>
      <c r="E25" s="52">
        <v>1374.8808700911582</v>
      </c>
      <c r="F25" s="52">
        <v>851.78409023440565</v>
      </c>
      <c r="G25" s="52">
        <v>478.5342876556262</v>
      </c>
      <c r="H25" s="52">
        <v>701.67093967182541</v>
      </c>
      <c r="I25" s="52">
        <v>1194.8529130087311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118</v>
      </c>
      <c r="D26" s="52">
        <v>1118.9686098336081</v>
      </c>
      <c r="E26" s="52">
        <v>1375.0985683769698</v>
      </c>
      <c r="F26" s="52">
        <v>852.07047660990474</v>
      </c>
      <c r="G26" s="52">
        <v>478.55039465954314</v>
      </c>
      <c r="H26" s="52">
        <v>702.01413134843403</v>
      </c>
      <c r="I26" s="52">
        <v>1195.0908360511294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119</v>
      </c>
      <c r="D27" s="52">
        <v>1118.3985218232488</v>
      </c>
      <c r="E27" s="52">
        <v>1375.6827522204096</v>
      </c>
      <c r="F27" s="52">
        <v>852.44241722411505</v>
      </c>
      <c r="G27" s="52">
        <v>478.65376740247586</v>
      </c>
      <c r="H27" s="52">
        <v>702.63230823612582</v>
      </c>
      <c r="I27" s="52">
        <v>1195.6483806693479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120</v>
      </c>
      <c r="D28" s="52">
        <v>1117.8594410701194</v>
      </c>
      <c r="E28" s="52">
        <v>1376.4031654207547</v>
      </c>
      <c r="F28" s="52">
        <v>852.8186802777833</v>
      </c>
      <c r="G28" s="52">
        <v>478.79503587559282</v>
      </c>
      <c r="H28" s="52">
        <v>703.28649797034905</v>
      </c>
      <c r="I28" s="52">
        <v>1196.3537478053661</v>
      </c>
      <c r="K28" s="32"/>
      <c r="L28" s="32"/>
      <c r="M28" s="32"/>
      <c r="N28" s="32"/>
      <c r="O28" s="32"/>
      <c r="P28" s="32"/>
    </row>
    <row r="29" spans="2:16">
      <c r="B29" s="45"/>
      <c r="C29" s="45" t="s">
        <v>121</v>
      </c>
      <c r="D29" s="52">
        <v>1117.7003161144598</v>
      </c>
      <c r="E29" s="52">
        <v>1377.217632052658</v>
      </c>
      <c r="F29" s="52">
        <v>853.29846461432373</v>
      </c>
      <c r="G29" s="52">
        <v>479.07571672034584</v>
      </c>
      <c r="H29" s="52">
        <v>704.18032112924516</v>
      </c>
      <c r="I29" s="52">
        <v>1197.2746875646947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122</v>
      </c>
      <c r="D30" s="52">
        <v>1116.9972104373846</v>
      </c>
      <c r="E30" s="52">
        <v>1377.7335945870316</v>
      </c>
      <c r="F30" s="52">
        <v>853.77122568047889</v>
      </c>
      <c r="G30" s="52">
        <v>479.26509561192535</v>
      </c>
      <c r="H30" s="52">
        <v>705.31340386647832</v>
      </c>
      <c r="I30" s="52">
        <v>1197.8663144512259</v>
      </c>
      <c r="K30" s="32"/>
      <c r="L30" s="32"/>
      <c r="M30" s="32"/>
      <c r="N30" s="32"/>
      <c r="O30" s="32"/>
      <c r="P30" s="32"/>
    </row>
    <row r="31" spans="2:16">
      <c r="B31" s="45"/>
      <c r="C31" s="45" t="s">
        <v>123</v>
      </c>
      <c r="D31" s="52">
        <v>1117.0070430010912</v>
      </c>
      <c r="E31" s="52">
        <v>1378.3888563355863</v>
      </c>
      <c r="F31" s="52">
        <v>854.68400215304428</v>
      </c>
      <c r="G31" s="52">
        <v>479.59147116462185</v>
      </c>
      <c r="H31" s="52">
        <v>705.92515824383361</v>
      </c>
      <c r="I31" s="52">
        <v>1198.65460365125</v>
      </c>
      <c r="K31" s="32"/>
      <c r="L31" s="32"/>
      <c r="M31" s="32"/>
      <c r="N31" s="32"/>
      <c r="O31" s="32"/>
      <c r="P31" s="32"/>
    </row>
    <row r="32" spans="2:16">
      <c r="B32" s="45">
        <v>2024</v>
      </c>
      <c r="C32" s="45" t="s">
        <v>112</v>
      </c>
      <c r="D32" s="52">
        <v>1161.4333557369941</v>
      </c>
      <c r="E32" s="52">
        <v>1434.8846049420704</v>
      </c>
      <c r="F32" s="52">
        <v>891.79550192489421</v>
      </c>
      <c r="G32" s="52">
        <v>500.61763778765055</v>
      </c>
      <c r="H32" s="52">
        <v>736.88641833559768</v>
      </c>
      <c r="I32" s="52">
        <v>1248.5799283511965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113</v>
      </c>
      <c r="D33" s="52">
        <v>1161.4781294267129</v>
      </c>
      <c r="E33" s="52">
        <v>1437.1377608458856</v>
      </c>
      <c r="F33" s="52">
        <v>893.11431613508705</v>
      </c>
      <c r="G33" s="52">
        <v>500.80232794331016</v>
      </c>
      <c r="H33" s="52">
        <v>738.22896050490442</v>
      </c>
      <c r="I33" s="52">
        <v>1250.7128907293909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114</v>
      </c>
      <c r="D34" s="52">
        <v>1161.4326878127388</v>
      </c>
      <c r="E34" s="52">
        <v>1438.2019754176847</v>
      </c>
      <c r="F34" s="52">
        <v>894.07208890748348</v>
      </c>
      <c r="G34" s="52">
        <v>500.82120137832857</v>
      </c>
      <c r="H34" s="52">
        <v>738.72762030741012</v>
      </c>
      <c r="I34" s="52">
        <v>1251.5315674059827</v>
      </c>
      <c r="K34" s="32"/>
      <c r="L34" s="32"/>
      <c r="M34" s="32"/>
      <c r="N34" s="32"/>
      <c r="O34" s="32"/>
      <c r="P34" s="32"/>
    </row>
    <row r="35" spans="2:42">
      <c r="B35" s="45"/>
      <c r="C35" s="48" t="s">
        <v>115</v>
      </c>
      <c r="D35" s="56">
        <v>1160.8773314788957</v>
      </c>
      <c r="E35" s="56">
        <v>1439.1076118800827</v>
      </c>
      <c r="F35" s="56">
        <v>894.7922021230678</v>
      </c>
      <c r="G35" s="56">
        <v>501.09621645052107</v>
      </c>
      <c r="H35" s="56">
        <v>739.43950940684624</v>
      </c>
      <c r="I35" s="56">
        <v>1252.3187116439549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116</v>
      </c>
      <c r="D36" s="52"/>
      <c r="E36" s="52"/>
      <c r="F36" s="52"/>
      <c r="G36" s="52"/>
      <c r="H36" s="52"/>
      <c r="I36" s="52"/>
      <c r="K36" s="32"/>
      <c r="L36" s="32"/>
      <c r="M36" s="32"/>
      <c r="N36" s="32"/>
      <c r="O36" s="32"/>
      <c r="P36" s="32"/>
    </row>
    <row r="37" spans="2:42">
      <c r="B37" s="45"/>
      <c r="C37" s="45" t="s">
        <v>117</v>
      </c>
      <c r="D37" s="52"/>
      <c r="E37" s="52"/>
      <c r="F37" s="52"/>
      <c r="G37" s="52"/>
      <c r="H37" s="52"/>
      <c r="I37" s="52"/>
      <c r="K37" s="32"/>
      <c r="L37" s="32"/>
      <c r="M37" s="32"/>
      <c r="N37" s="32"/>
      <c r="O37" s="32"/>
      <c r="P37" s="32"/>
    </row>
    <row r="38" spans="2:42">
      <c r="B38" s="45"/>
      <c r="C38" s="45" t="s">
        <v>118</v>
      </c>
      <c r="D38" s="52"/>
      <c r="E38" s="52"/>
      <c r="F38" s="52"/>
      <c r="G38" s="52"/>
      <c r="H38" s="52"/>
      <c r="I38" s="52"/>
      <c r="K38" s="32"/>
      <c r="L38" s="32"/>
      <c r="M38" s="32"/>
      <c r="N38" s="32"/>
      <c r="O38" s="32"/>
      <c r="P38" s="32"/>
    </row>
    <row r="39" spans="2:42">
      <c r="B39" s="45"/>
      <c r="C39" s="45" t="s">
        <v>119</v>
      </c>
      <c r="D39" s="52"/>
      <c r="E39" s="52"/>
      <c r="F39" s="52"/>
      <c r="G39" s="52"/>
      <c r="H39" s="52"/>
      <c r="I39" s="52"/>
      <c r="K39" s="32"/>
      <c r="L39" s="32"/>
      <c r="M39" s="32"/>
      <c r="N39" s="32"/>
      <c r="O39" s="32"/>
      <c r="P39" s="32"/>
    </row>
    <row r="40" spans="2:42">
      <c r="B40" s="45"/>
      <c r="C40" s="45" t="s">
        <v>120</v>
      </c>
      <c r="D40" s="52"/>
      <c r="E40" s="52"/>
      <c r="F40" s="52"/>
      <c r="G40" s="52"/>
      <c r="H40" s="52"/>
      <c r="I40" s="52"/>
      <c r="K40" s="32"/>
      <c r="L40" s="32"/>
      <c r="M40" s="32"/>
      <c r="N40" s="32"/>
      <c r="O40" s="32"/>
      <c r="P40" s="32"/>
    </row>
    <row r="41" spans="2:42">
      <c r="B41" s="45"/>
      <c r="C41" s="45" t="s">
        <v>121</v>
      </c>
      <c r="D41" s="52"/>
      <c r="E41" s="52"/>
      <c r="F41" s="52"/>
      <c r="G41" s="52"/>
      <c r="H41" s="52"/>
      <c r="I41" s="52"/>
      <c r="K41" s="32"/>
      <c r="L41" s="32"/>
      <c r="M41" s="32"/>
      <c r="N41" s="32"/>
      <c r="O41" s="32"/>
      <c r="P41" s="32"/>
    </row>
    <row r="42" spans="2:42">
      <c r="B42" s="51"/>
      <c r="C42" s="45" t="s">
        <v>122</v>
      </c>
      <c r="D42" s="52"/>
      <c r="E42" s="52"/>
      <c r="F42" s="52"/>
      <c r="G42" s="52"/>
      <c r="H42" s="52"/>
      <c r="I42" s="52"/>
      <c r="K42" s="32"/>
      <c r="L42" s="32"/>
      <c r="M42" s="32"/>
      <c r="N42" s="32"/>
      <c r="O42" s="32"/>
      <c r="P42" s="32"/>
    </row>
    <row r="43" spans="2:42">
      <c r="B43" s="51"/>
      <c r="C43" s="45" t="s">
        <v>123</v>
      </c>
      <c r="D43" s="52"/>
      <c r="E43" s="52"/>
      <c r="F43" s="52"/>
      <c r="G43" s="52"/>
      <c r="H43" s="52"/>
      <c r="I43" s="52"/>
      <c r="K43" s="32"/>
      <c r="L43" s="207"/>
      <c r="M43" s="207"/>
      <c r="N43" s="207"/>
      <c r="O43" s="207"/>
      <c r="P43" s="207"/>
      <c r="Q43" s="207"/>
    </row>
    <row r="44" spans="2:42">
      <c r="B44" s="51"/>
      <c r="C44" s="45"/>
      <c r="D44" s="58"/>
      <c r="E44" s="58"/>
      <c r="F44" s="58"/>
      <c r="G44" s="58"/>
      <c r="H44" s="58"/>
      <c r="I44" s="58"/>
      <c r="K44" s="32"/>
      <c r="L44" s="32"/>
      <c r="M44" s="32"/>
      <c r="N44" s="32"/>
      <c r="O44" s="32"/>
      <c r="P44" s="32"/>
    </row>
    <row r="45" spans="2:42">
      <c r="B45" s="45"/>
      <c r="C45" s="45"/>
      <c r="D45" s="469" t="s">
        <v>125</v>
      </c>
      <c r="E45" s="469"/>
      <c r="F45" s="469"/>
      <c r="G45" s="469"/>
      <c r="H45" s="469"/>
      <c r="I45" s="469"/>
      <c r="K45" s="32"/>
      <c r="L45" s="32"/>
      <c r="M45" s="32"/>
      <c r="N45" s="32"/>
      <c r="O45" s="32"/>
      <c r="P45" s="32"/>
    </row>
    <row r="46" spans="2:42">
      <c r="B46" s="45">
        <v>2010</v>
      </c>
      <c r="C46" s="45"/>
      <c r="D46" s="52">
        <v>2.1742639544057196</v>
      </c>
      <c r="E46" s="52">
        <v>3.5854194921367322</v>
      </c>
      <c r="F46" s="52">
        <v>3.2084438878145383</v>
      </c>
      <c r="G46" s="52">
        <v>2.8985024455060904</v>
      </c>
      <c r="H46" s="52">
        <v>2.8228685702079925</v>
      </c>
      <c r="I46" s="52">
        <v>3.4175092207132662</v>
      </c>
      <c r="K46" s="32"/>
      <c r="L46" s="32"/>
      <c r="M46" s="32"/>
      <c r="N46" s="32"/>
      <c r="O46" s="32"/>
      <c r="P46" s="32"/>
    </row>
    <row r="47" spans="2:42">
      <c r="B47" s="45">
        <v>2011</v>
      </c>
      <c r="C47" s="45"/>
      <c r="D47" s="52">
        <v>2.2479446059370467</v>
      </c>
      <c r="E47" s="52">
        <v>3.4387158957957631</v>
      </c>
      <c r="F47" s="52">
        <v>2.541844004498639</v>
      </c>
      <c r="G47" s="52">
        <v>2.636166722126454</v>
      </c>
      <c r="H47" s="52">
        <v>2.5075464158243799</v>
      </c>
      <c r="I47" s="52">
        <v>3.1842859878493002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2012</v>
      </c>
      <c r="C48" s="45"/>
      <c r="D48" s="53">
        <v>2.0332525532994916</v>
      </c>
      <c r="E48" s="53">
        <v>3.5042459164357442</v>
      </c>
      <c r="F48" s="53">
        <v>2.5728324726469909</v>
      </c>
      <c r="G48" s="53">
        <v>1.3766870777958573</v>
      </c>
      <c r="H48" s="53">
        <v>3.0746674592396994</v>
      </c>
      <c r="I48" s="53">
        <v>3.1339970747441104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42">
      <c r="B49" s="45">
        <v>2013</v>
      </c>
      <c r="C49" s="45"/>
      <c r="D49" s="52">
        <v>2.1785494471202815</v>
      </c>
      <c r="E49" s="52">
        <v>3.3566967647270074</v>
      </c>
      <c r="F49" s="52">
        <v>2.6308729774710882</v>
      </c>
      <c r="G49" s="52">
        <v>1.1983036603954389</v>
      </c>
      <c r="H49" s="52">
        <v>3.1919073016283939</v>
      </c>
      <c r="I49" s="52">
        <v>3.0773566068296843</v>
      </c>
      <c r="K49" s="32"/>
      <c r="L49" s="32"/>
      <c r="M49" s="32"/>
      <c r="N49" s="32"/>
      <c r="O49" s="32"/>
      <c r="P49" s="3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2:42">
      <c r="B50" s="45">
        <v>2014</v>
      </c>
      <c r="C50" s="45"/>
      <c r="D50" s="52">
        <v>0.86997773371475517</v>
      </c>
      <c r="E50" s="52">
        <v>2.0463949710716189</v>
      </c>
      <c r="F50" s="52">
        <v>1.0264864773547711</v>
      </c>
      <c r="G50" s="52">
        <v>-0.45326402990586434</v>
      </c>
      <c r="H50" s="52">
        <v>1.4067500954664913</v>
      </c>
      <c r="I50" s="52">
        <v>1.6853855129929318</v>
      </c>
      <c r="K50" s="32"/>
      <c r="L50" s="32"/>
      <c r="M50" s="32"/>
      <c r="N50" s="32"/>
      <c r="O50" s="32"/>
      <c r="P50" s="32"/>
    </row>
    <row r="51" spans="2:42">
      <c r="B51" s="45">
        <v>2015</v>
      </c>
      <c r="C51" s="45"/>
      <c r="D51" s="52">
        <v>0.74839855482207174</v>
      </c>
      <c r="E51" s="52">
        <v>2.1679789922961712</v>
      </c>
      <c r="F51" s="52">
        <v>1.0569692881672532</v>
      </c>
      <c r="G51" s="52">
        <v>1.0668938684582185</v>
      </c>
      <c r="H51" s="52">
        <v>1.8961949950916823</v>
      </c>
      <c r="I51" s="52">
        <v>1.8941346863832864</v>
      </c>
      <c r="K51" s="32"/>
      <c r="L51" s="32"/>
      <c r="M51" s="32"/>
      <c r="N51" s="32"/>
      <c r="O51" s="32"/>
      <c r="P51" s="32"/>
    </row>
    <row r="52" spans="2:42">
      <c r="B52" s="45">
        <v>2016</v>
      </c>
      <c r="C52" s="45"/>
      <c r="D52" s="52">
        <v>0.70090235508939447</v>
      </c>
      <c r="E52" s="52">
        <v>2.0678201807531771</v>
      </c>
      <c r="F52" s="52">
        <v>1.2888933212321652</v>
      </c>
      <c r="G52" s="52">
        <v>1.2068441835092036</v>
      </c>
      <c r="H52" s="52">
        <v>1.5437279000681814</v>
      </c>
      <c r="I52" s="52">
        <v>1.9160203176220136</v>
      </c>
      <c r="K52" s="32"/>
      <c r="L52" s="32"/>
      <c r="M52" s="32"/>
      <c r="N52" s="32"/>
      <c r="O52" s="32"/>
      <c r="P52" s="32"/>
    </row>
    <row r="53" spans="2:42">
      <c r="B53" s="45">
        <v>2017</v>
      </c>
      <c r="C53" s="45"/>
      <c r="D53" s="52">
        <v>0.58889137491855426</v>
      </c>
      <c r="E53" s="52">
        <v>1.9207353033274588</v>
      </c>
      <c r="F53" s="52">
        <v>1.2948805188622181</v>
      </c>
      <c r="G53" s="52">
        <v>1.231930917614954</v>
      </c>
      <c r="H53" s="52">
        <v>1.8466302848462846</v>
      </c>
      <c r="I53" s="52">
        <v>1.8262499388099984</v>
      </c>
      <c r="K53" s="32"/>
      <c r="L53" s="32"/>
      <c r="M53" s="32"/>
      <c r="N53" s="32"/>
      <c r="O53" s="32"/>
      <c r="P53" s="32"/>
    </row>
    <row r="54" spans="2:42">
      <c r="B54" s="45">
        <v>2018</v>
      </c>
      <c r="C54" s="45"/>
      <c r="D54" s="52">
        <v>1.7911768704562014</v>
      </c>
      <c r="E54" s="52">
        <v>3.4061196333973198</v>
      </c>
      <c r="F54" s="52">
        <v>4.8935021934644274</v>
      </c>
      <c r="G54" s="52">
        <v>3.2391293304118607</v>
      </c>
      <c r="H54" s="52">
        <v>3.7169989295475103</v>
      </c>
      <c r="I54" s="52">
        <v>3.6805872429081399</v>
      </c>
      <c r="K54" s="32"/>
      <c r="L54" s="32"/>
      <c r="M54" s="32"/>
      <c r="N54" s="32"/>
      <c r="O54" s="32"/>
      <c r="P54" s="32"/>
    </row>
    <row r="55" spans="2:42">
      <c r="B55" s="45">
        <v>2019</v>
      </c>
      <c r="C55" s="45"/>
      <c r="D55" s="52">
        <v>2.5664763278633762</v>
      </c>
      <c r="E55" s="52">
        <v>3.2563740748494663</v>
      </c>
      <c r="F55" s="52">
        <v>4.995514762415465</v>
      </c>
      <c r="G55" s="52">
        <v>3.0866877454988728</v>
      </c>
      <c r="H55" s="52">
        <v>3.7322611955504126</v>
      </c>
      <c r="I55" s="52">
        <v>3.6188596279576268</v>
      </c>
      <c r="K55" s="32"/>
      <c r="L55" s="32"/>
      <c r="M55" s="32"/>
      <c r="N55" s="32"/>
      <c r="O55" s="32"/>
      <c r="P55" s="32"/>
    </row>
    <row r="56" spans="2:42">
      <c r="B56" s="45">
        <v>2020</v>
      </c>
      <c r="C56" s="45"/>
      <c r="D56" s="52">
        <v>0.69012849628857786</v>
      </c>
      <c r="E56" s="52">
        <v>2.3354869023602731</v>
      </c>
      <c r="F56" s="52">
        <v>2.0479606667086703</v>
      </c>
      <c r="G56" s="52">
        <v>1.5937314978782924</v>
      </c>
      <c r="H56" s="52">
        <v>2.6466986999275077</v>
      </c>
      <c r="I56" s="52">
        <v>2.2303987653552682</v>
      </c>
      <c r="K56" s="32"/>
      <c r="L56" s="32"/>
      <c r="M56" s="32"/>
      <c r="N56" s="32"/>
      <c r="O56" s="32"/>
      <c r="P56" s="32"/>
    </row>
    <row r="57" spans="2:42">
      <c r="B57" s="45">
        <v>2021</v>
      </c>
      <c r="C57" s="45"/>
      <c r="D57" s="52">
        <v>0.94785611592616004</v>
      </c>
      <c r="E57" s="52">
        <v>2.2140753052331652</v>
      </c>
      <c r="F57" s="52">
        <v>1.8381312908909653</v>
      </c>
      <c r="G57" s="52">
        <v>1.5507836263288111</v>
      </c>
      <c r="H57" s="52">
        <v>1.876656502092322</v>
      </c>
      <c r="I57" s="52">
        <v>2.1192714344812069</v>
      </c>
      <c r="K57" s="32"/>
      <c r="L57" s="32"/>
      <c r="M57" s="32"/>
      <c r="N57" s="32"/>
      <c r="O57" s="32"/>
      <c r="P57" s="32"/>
    </row>
    <row r="58" spans="2:42">
      <c r="B58" s="45">
        <v>2022</v>
      </c>
      <c r="C58" s="45"/>
      <c r="D58" s="52">
        <v>4.0251535986359332</v>
      </c>
      <c r="E58" s="52">
        <v>5.3188586100338719</v>
      </c>
      <c r="F58" s="52">
        <v>5.2007252765447154</v>
      </c>
      <c r="G58" s="52">
        <v>5.0277115908344383</v>
      </c>
      <c r="H58" s="52">
        <v>5.9085130886098902</v>
      </c>
      <c r="I58" s="52">
        <v>5.322000256006576</v>
      </c>
      <c r="K58" s="32"/>
      <c r="L58" s="32"/>
      <c r="M58" s="32"/>
      <c r="N58" s="32"/>
      <c r="O58" s="32"/>
      <c r="P58" s="32"/>
    </row>
    <row r="59" spans="2:42">
      <c r="B59" s="45"/>
      <c r="C59" s="45"/>
      <c r="D59" s="52"/>
      <c r="E59" s="52"/>
      <c r="F59" s="52"/>
      <c r="G59" s="52"/>
      <c r="H59" s="52"/>
      <c r="I59" s="52"/>
      <c r="K59" s="32"/>
      <c r="L59" s="32"/>
      <c r="M59" s="32"/>
      <c r="N59" s="32"/>
      <c r="O59" s="32"/>
      <c r="P59" s="32"/>
    </row>
    <row r="60" spans="2:42">
      <c r="B60" s="45">
        <v>2023</v>
      </c>
      <c r="C60" s="45" t="s">
        <v>112</v>
      </c>
      <c r="D60" s="52">
        <v>8.3262868513486854</v>
      </c>
      <c r="E60" s="52">
        <v>9.8251688666507917</v>
      </c>
      <c r="F60" s="52">
        <v>9.5318414325791689</v>
      </c>
      <c r="G60" s="52">
        <v>9.2292270235279972</v>
      </c>
      <c r="H60" s="52">
        <v>10.173593261483438</v>
      </c>
      <c r="I60" s="52">
        <v>9.8009075585679071</v>
      </c>
      <c r="K60" s="32"/>
      <c r="L60" s="32"/>
      <c r="M60" s="32"/>
      <c r="N60" s="32"/>
      <c r="O60" s="32"/>
      <c r="P60" s="32"/>
    </row>
    <row r="61" spans="2:42">
      <c r="B61" s="45"/>
      <c r="C61" s="45" t="s">
        <v>113</v>
      </c>
      <c r="D61" s="52">
        <v>8.3362179276891482</v>
      </c>
      <c r="E61" s="52">
        <v>9.8069340090424006</v>
      </c>
      <c r="F61" s="52">
        <v>9.5083450831329852</v>
      </c>
      <c r="G61" s="52">
        <v>9.2602515812926214</v>
      </c>
      <c r="H61" s="52">
        <v>10.145173956801944</v>
      </c>
      <c r="I61" s="52">
        <v>9.7887673528320072</v>
      </c>
      <c r="K61" s="32"/>
      <c r="L61" s="32"/>
      <c r="M61" s="32"/>
      <c r="N61" s="32"/>
      <c r="O61" s="32"/>
      <c r="P61" s="32"/>
    </row>
    <row r="62" spans="2:42">
      <c r="B62" s="45"/>
      <c r="C62" s="45" t="s">
        <v>114</v>
      </c>
      <c r="D62" s="52">
        <v>8.2705411977552536</v>
      </c>
      <c r="E62" s="52">
        <v>9.7301593764994578</v>
      </c>
      <c r="F62" s="52">
        <v>9.4963622382605131</v>
      </c>
      <c r="G62" s="52">
        <v>9.2116571192842667</v>
      </c>
      <c r="H62" s="52">
        <v>10.216179732882292</v>
      </c>
      <c r="I62" s="52">
        <v>9.7351261809139</v>
      </c>
      <c r="K62" s="32"/>
      <c r="L62" s="32"/>
      <c r="M62" s="32"/>
      <c r="N62" s="32"/>
      <c r="O62" s="32"/>
      <c r="P62" s="32"/>
    </row>
    <row r="63" spans="2:42">
      <c r="B63" s="45"/>
      <c r="C63" s="45" t="s">
        <v>115</v>
      </c>
      <c r="D63" s="52">
        <v>8.2124707297546173</v>
      </c>
      <c r="E63" s="52">
        <v>9.7033185994888527</v>
      </c>
      <c r="F63" s="52">
        <v>9.4682409085061092</v>
      </c>
      <c r="G63" s="52">
        <v>9.1543012723273254</v>
      </c>
      <c r="H63" s="52">
        <v>10.113213758068284</v>
      </c>
      <c r="I63" s="52">
        <v>9.7129042757511552</v>
      </c>
      <c r="K63" s="32"/>
      <c r="L63" s="32"/>
      <c r="M63" s="32"/>
      <c r="N63" s="32"/>
      <c r="O63" s="32"/>
      <c r="P63" s="32"/>
    </row>
    <row r="64" spans="2:42">
      <c r="B64" s="45"/>
      <c r="C64" s="45" t="s">
        <v>116</v>
      </c>
      <c r="D64" s="52">
        <v>8.1589878689124049</v>
      </c>
      <c r="E64" s="52">
        <v>9.6357193955783682</v>
      </c>
      <c r="F64" s="52">
        <v>9.422190584774004</v>
      </c>
      <c r="G64" s="52">
        <v>9.1391949594264776</v>
      </c>
      <c r="H64" s="52">
        <v>10.168568859615013</v>
      </c>
      <c r="I64" s="52">
        <v>9.6541374771434985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117</v>
      </c>
      <c r="D65" s="52">
        <v>8.1268817806340099</v>
      </c>
      <c r="E65" s="52">
        <v>9.5819487194159336</v>
      </c>
      <c r="F65" s="52">
        <v>9.3809630053039541</v>
      </c>
      <c r="G65" s="52">
        <v>9.1396176313612401</v>
      </c>
      <c r="H65" s="52">
        <v>10.086533107706863</v>
      </c>
      <c r="I65" s="52">
        <v>9.6018233075635386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118</v>
      </c>
      <c r="D66" s="52">
        <v>8.0839197875397275</v>
      </c>
      <c r="E66" s="52">
        <v>9.5739519365680472</v>
      </c>
      <c r="F66" s="52">
        <v>9.3705160056773984</v>
      </c>
      <c r="G66" s="52">
        <v>9.1457918989616527</v>
      </c>
      <c r="H66" s="52">
        <v>9.9781942803853774</v>
      </c>
      <c r="I66" s="52">
        <v>9.5980949903083701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119</v>
      </c>
      <c r="D67" s="52">
        <v>8.0577380319876823</v>
      </c>
      <c r="E67" s="52">
        <v>9.5358693462288091</v>
      </c>
      <c r="F67" s="52">
        <v>9.3411941449021985</v>
      </c>
      <c r="G67" s="52">
        <v>9.144260832701633</v>
      </c>
      <c r="H67" s="52">
        <v>9.9599033387311344</v>
      </c>
      <c r="I67" s="52">
        <v>9.5633876299236356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120</v>
      </c>
      <c r="D68" s="52">
        <v>8.0205130026015592</v>
      </c>
      <c r="E68" s="52">
        <v>9.5021248326048191</v>
      </c>
      <c r="F68" s="52">
        <v>9.3117357976583381</v>
      </c>
      <c r="G68" s="52">
        <v>9.1360002558865894</v>
      </c>
      <c r="H68" s="52">
        <v>9.9308273912655398</v>
      </c>
      <c r="I68" s="52">
        <v>9.5381396794863793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121</v>
      </c>
      <c r="D69" s="52">
        <v>8.0062685916891354</v>
      </c>
      <c r="E69" s="52">
        <v>9.4855445410904959</v>
      </c>
      <c r="F69" s="52">
        <v>9.3077430579852738</v>
      </c>
      <c r="G69" s="52">
        <v>9.1114003573369295</v>
      </c>
      <c r="H69" s="52">
        <v>9.9076150905080151</v>
      </c>
      <c r="I69" s="52">
        <v>9.5276855163972449</v>
      </c>
      <c r="K69" s="32"/>
      <c r="L69" s="32"/>
      <c r="M69" s="32"/>
      <c r="N69" s="32"/>
      <c r="O69" s="32"/>
      <c r="P69" s="32"/>
    </row>
    <row r="70" spans="2:16">
      <c r="B70" s="45"/>
      <c r="C70" s="45" t="s">
        <v>122</v>
      </c>
      <c r="D70" s="52">
        <v>7.96184110847451</v>
      </c>
      <c r="E70" s="52">
        <v>9.444360110572747</v>
      </c>
      <c r="F70" s="52">
        <v>9.2949915540493588</v>
      </c>
      <c r="G70" s="52">
        <v>9.1217574850286134</v>
      </c>
      <c r="H70" s="52">
        <v>10.000936279951844</v>
      </c>
      <c r="I70" s="52">
        <v>9.492144541277959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123</v>
      </c>
      <c r="D71" s="52">
        <v>7.9731043191786588</v>
      </c>
      <c r="E71" s="52">
        <v>9.4140485326357002</v>
      </c>
      <c r="F71" s="52">
        <v>9.3403759138920073</v>
      </c>
      <c r="G71" s="52">
        <v>9.1388018143699234</v>
      </c>
      <c r="H71" s="52">
        <v>10.036931265129279</v>
      </c>
      <c r="I71" s="52">
        <v>9.479664512355356</v>
      </c>
      <c r="K71" s="32"/>
      <c r="L71" s="32"/>
      <c r="M71" s="32"/>
      <c r="N71" s="32"/>
      <c r="O71" s="32"/>
      <c r="P71" s="32"/>
    </row>
    <row r="72" spans="2:16">
      <c r="B72" s="45">
        <v>2024</v>
      </c>
      <c r="C72" s="45" t="s">
        <v>112</v>
      </c>
      <c r="D72" s="52">
        <v>3.6367214184758856</v>
      </c>
      <c r="E72" s="52">
        <v>4.8655699684489573</v>
      </c>
      <c r="F72" s="52">
        <v>5.1571959652657373</v>
      </c>
      <c r="G72" s="52">
        <v>4.9728610103357607</v>
      </c>
      <c r="H72" s="52">
        <v>5.8269449195530898</v>
      </c>
      <c r="I72" s="52">
        <v>5.0000540378649871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113</v>
      </c>
      <c r="D73" s="52">
        <v>3.6537029819573741</v>
      </c>
      <c r="E73" s="52">
        <v>4.8400972449578861</v>
      </c>
      <c r="F73" s="52">
        <v>5.1955548322571099</v>
      </c>
      <c r="G73" s="52">
        <v>4.9519151678417028</v>
      </c>
      <c r="H73" s="52">
        <v>5.825806310951398</v>
      </c>
      <c r="I73" s="52">
        <v>4.9885730743513212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114</v>
      </c>
      <c r="D74" s="52">
        <v>3.6869355031521112</v>
      </c>
      <c r="E74" s="52">
        <v>4.8226735902574092</v>
      </c>
      <c r="F74" s="52">
        <v>5.2237135764630516</v>
      </c>
      <c r="G74" s="52">
        <v>4.9542965718035736</v>
      </c>
      <c r="H74" s="52">
        <v>5.7595151765816643</v>
      </c>
      <c r="I74" s="52">
        <v>4.968112687795978</v>
      </c>
      <c r="K74" s="32"/>
      <c r="L74" s="32"/>
      <c r="M74" s="32"/>
      <c r="N74" s="32"/>
      <c r="O74" s="32"/>
      <c r="P74" s="32"/>
    </row>
    <row r="75" spans="2:16">
      <c r="B75" s="45"/>
      <c r="C75" s="48" t="s">
        <v>115</v>
      </c>
      <c r="D75" s="56">
        <v>3.6558438364432844</v>
      </c>
      <c r="E75" s="56">
        <v>4.8166598708134334</v>
      </c>
      <c r="F75" s="56">
        <v>5.2329600477040383</v>
      </c>
      <c r="G75" s="56">
        <v>4.976352940175377</v>
      </c>
      <c r="H75" s="56">
        <v>5.712879428962081</v>
      </c>
      <c r="I75" s="56">
        <v>4.963387211889847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116</v>
      </c>
      <c r="D76" s="52"/>
      <c r="E76" s="52"/>
      <c r="F76" s="52"/>
      <c r="G76" s="52"/>
      <c r="H76" s="52"/>
      <c r="I76" s="52"/>
      <c r="K76" s="32"/>
      <c r="L76" s="32"/>
      <c r="M76" s="32"/>
      <c r="N76" s="32"/>
      <c r="O76" s="32"/>
      <c r="P76" s="32"/>
    </row>
    <row r="77" spans="2:16">
      <c r="B77" s="45"/>
      <c r="C77" s="45" t="s">
        <v>117</v>
      </c>
      <c r="D77" s="52"/>
      <c r="E77" s="52"/>
      <c r="F77" s="52"/>
      <c r="G77" s="52"/>
      <c r="H77" s="52"/>
      <c r="I77" s="52"/>
      <c r="K77" s="32"/>
      <c r="L77" s="32"/>
      <c r="M77" s="32"/>
      <c r="N77" s="32"/>
      <c r="O77" s="32"/>
      <c r="P77" s="32"/>
    </row>
    <row r="78" spans="2:16">
      <c r="B78" s="45"/>
      <c r="C78" s="45" t="s">
        <v>118</v>
      </c>
      <c r="D78" s="52"/>
      <c r="E78" s="52"/>
      <c r="F78" s="52"/>
      <c r="G78" s="52"/>
      <c r="H78" s="52"/>
      <c r="I78" s="52"/>
      <c r="K78" s="32"/>
      <c r="L78" s="32"/>
      <c r="M78" s="32"/>
      <c r="N78" s="32"/>
      <c r="O78" s="32"/>
      <c r="P78" s="32"/>
    </row>
    <row r="79" spans="2:16">
      <c r="B79" s="45"/>
      <c r="C79" s="45" t="s">
        <v>119</v>
      </c>
      <c r="D79" s="52"/>
      <c r="E79" s="52"/>
      <c r="F79" s="52"/>
      <c r="G79" s="52"/>
      <c r="H79" s="52"/>
      <c r="I79" s="52"/>
      <c r="K79" s="207"/>
      <c r="L79" s="207"/>
      <c r="M79" s="207"/>
      <c r="N79" s="207"/>
      <c r="O79" s="207"/>
      <c r="P79" s="207"/>
    </row>
    <row r="80" spans="2:16">
      <c r="B80" s="45"/>
      <c r="C80" s="45" t="s">
        <v>120</v>
      </c>
      <c r="D80" s="52"/>
      <c r="E80" s="52"/>
      <c r="F80" s="52"/>
      <c r="G80" s="52"/>
      <c r="H80" s="52"/>
      <c r="I80" s="52"/>
      <c r="K80" s="32"/>
      <c r="L80" s="32"/>
      <c r="M80" s="32"/>
      <c r="N80" s="32"/>
      <c r="O80" s="32"/>
      <c r="P80" s="32"/>
    </row>
    <row r="81" spans="2:16">
      <c r="B81" s="45"/>
      <c r="C81" s="45" t="s">
        <v>121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 t="s">
        <v>122</v>
      </c>
      <c r="D82" s="52"/>
      <c r="E82" s="52"/>
      <c r="F82" s="52"/>
      <c r="G82" s="52"/>
      <c r="H82" s="52"/>
      <c r="I82" s="52"/>
      <c r="K82" s="32"/>
      <c r="L82" s="32"/>
      <c r="M82" s="32"/>
      <c r="N82" s="32"/>
      <c r="O82" s="32"/>
      <c r="P82" s="32"/>
    </row>
    <row r="83" spans="2:16">
      <c r="B83" s="45"/>
      <c r="C83" s="45" t="s">
        <v>123</v>
      </c>
      <c r="D83" s="52"/>
      <c r="E83" s="52"/>
      <c r="F83" s="52"/>
      <c r="G83" s="52"/>
      <c r="H83" s="52"/>
      <c r="I83" s="52"/>
      <c r="K83" s="32"/>
      <c r="L83" s="32"/>
      <c r="M83" s="32"/>
      <c r="N83" s="32"/>
      <c r="O83" s="32"/>
      <c r="P83" s="32"/>
    </row>
    <row r="84" spans="2:16">
      <c r="B84" s="45"/>
      <c r="C84" s="45"/>
      <c r="D84" s="53"/>
      <c r="E84" s="53"/>
      <c r="F84" s="53"/>
      <c r="G84" s="53"/>
      <c r="H84" s="53"/>
      <c r="I84" s="53"/>
      <c r="K84" s="35"/>
      <c r="L84" s="35"/>
      <c r="M84" s="35"/>
      <c r="N84" s="35"/>
      <c r="O84" s="35"/>
      <c r="P84" s="35"/>
    </row>
    <row r="85" spans="2:16" ht="18">
      <c r="B85" s="27" t="s">
        <v>213</v>
      </c>
      <c r="D85" s="32"/>
      <c r="E85" s="32"/>
      <c r="F85" s="32"/>
      <c r="G85" s="32"/>
      <c r="H85" s="32"/>
      <c r="I85" s="32"/>
    </row>
    <row r="86" spans="2:16">
      <c r="C86" s="492"/>
      <c r="D86" s="481"/>
      <c r="E86" s="481"/>
      <c r="F86" s="481"/>
      <c r="G86" s="481"/>
      <c r="H86" s="481"/>
      <c r="I86" s="481"/>
    </row>
    <row r="87" spans="2:16" ht="18.75">
      <c r="B87" s="42"/>
      <c r="C87" s="43"/>
      <c r="D87" s="43"/>
      <c r="E87" s="43"/>
      <c r="F87" s="43"/>
      <c r="G87" s="43"/>
      <c r="H87" s="43"/>
      <c r="I87" s="43"/>
    </row>
  </sheetData>
  <mergeCells count="1">
    <mergeCell ref="C86:I86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J33" sqref="J33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7" t="s">
        <v>33</v>
      </c>
      <c r="C1" s="498"/>
      <c r="D1" s="498"/>
      <c r="E1" s="498"/>
      <c r="F1" s="498"/>
      <c r="G1" s="498"/>
    </row>
    <row r="3" spans="1:138" ht="18.75">
      <c r="B3" s="265" t="s">
        <v>223</v>
      </c>
      <c r="C3" s="266"/>
      <c r="D3" s="266"/>
      <c r="E3" s="266"/>
      <c r="F3" s="266"/>
      <c r="G3" s="266"/>
      <c r="K3" s="7" t="s">
        <v>168</v>
      </c>
    </row>
    <row r="4" spans="1:138" ht="23.65" customHeight="1">
      <c r="A4" s="267"/>
      <c r="B4" s="499" t="s">
        <v>41</v>
      </c>
      <c r="C4" s="501" t="s">
        <v>40</v>
      </c>
      <c r="D4" s="502"/>
      <c r="E4" s="268" t="s">
        <v>34</v>
      </c>
      <c r="F4" s="268"/>
      <c r="G4" s="268"/>
    </row>
    <row r="5" spans="1:138" ht="18.600000000000001" customHeight="1">
      <c r="A5" s="267"/>
      <c r="B5" s="500"/>
      <c r="C5" s="269" t="s">
        <v>7</v>
      </c>
      <c r="D5" s="269" t="s">
        <v>32</v>
      </c>
      <c r="E5" s="270" t="s">
        <v>4</v>
      </c>
      <c r="F5" s="270" t="s">
        <v>3</v>
      </c>
      <c r="G5" s="270" t="s">
        <v>6</v>
      </c>
      <c r="J5" s="60"/>
      <c r="K5" s="61"/>
      <c r="L5" s="60"/>
      <c r="M5" s="62"/>
      <c r="N5" s="60"/>
    </row>
    <row r="6" spans="1:138" s="65" customFormat="1" ht="27.6" customHeight="1">
      <c r="A6" s="271"/>
      <c r="B6" s="272" t="s">
        <v>29</v>
      </c>
      <c r="C6" s="273">
        <v>980580</v>
      </c>
      <c r="D6" s="274">
        <f>C6/$C$14</f>
        <v>0.45783584807346439</v>
      </c>
      <c r="E6" s="275">
        <v>0.27805124102901757</v>
      </c>
      <c r="F6" s="275">
        <v>0.12303373600237473</v>
      </c>
      <c r="G6" s="275">
        <v>0.1832115665917376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1"/>
      <c r="B7" s="276" t="s">
        <v>28</v>
      </c>
      <c r="C7" s="273">
        <v>135918</v>
      </c>
      <c r="D7" s="274">
        <f t="shared" ref="D7:D11" si="0">C7/$C$14</f>
        <v>6.3460536415640881E-2</v>
      </c>
      <c r="E7" s="275">
        <v>0.18778817113029353</v>
      </c>
      <c r="F7" s="275">
        <v>0.11768390497288213</v>
      </c>
      <c r="G7" s="275">
        <v>0.14402639816382715</v>
      </c>
      <c r="H7" s="3"/>
      <c r="I7" s="3"/>
      <c r="J7" s="46"/>
      <c r="K7" s="4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4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1"/>
      <c r="B8" s="272" t="s">
        <v>35</v>
      </c>
      <c r="C8" s="273">
        <v>268217</v>
      </c>
      <c r="D8" s="274">
        <f t="shared" si="0"/>
        <v>0.12523135048922107</v>
      </c>
      <c r="E8" s="275">
        <v>0.34816723896634266</v>
      </c>
      <c r="F8" s="275">
        <v>0.25024856044058408</v>
      </c>
      <c r="G8" s="275">
        <v>0.29207706774081493</v>
      </c>
      <c r="H8" s="3"/>
      <c r="I8" s="3"/>
      <c r="J8" s="495"/>
      <c r="K8" s="495"/>
      <c r="L8" s="495"/>
      <c r="M8" s="495"/>
      <c r="N8" s="495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6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1"/>
      <c r="B9" s="272" t="s">
        <v>30</v>
      </c>
      <c r="C9" s="273">
        <v>588045</v>
      </c>
      <c r="D9" s="274">
        <f t="shared" si="0"/>
        <v>0.2745600372028395</v>
      </c>
      <c r="E9" s="275">
        <v>0.26982987335590419</v>
      </c>
      <c r="F9" s="275">
        <v>6.5594852160987316E-2</v>
      </c>
      <c r="G9" s="275">
        <v>0.2519352113351887</v>
      </c>
      <c r="H9" s="3"/>
      <c r="I9" s="3"/>
      <c r="J9" s="146"/>
      <c r="K9" s="170"/>
      <c r="L9" s="146"/>
      <c r="M9" s="171"/>
      <c r="N9" s="146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4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1"/>
      <c r="B10" s="272" t="s">
        <v>31</v>
      </c>
      <c r="C10" s="273">
        <v>145577</v>
      </c>
      <c r="D10" s="274">
        <f t="shared" si="0"/>
        <v>6.7970353520356047E-2</v>
      </c>
      <c r="E10" s="275">
        <v>0.43020925198428606</v>
      </c>
      <c r="F10" s="275">
        <v>0.42289564543208225</v>
      </c>
      <c r="G10" s="275">
        <v>0.42636687402617179</v>
      </c>
      <c r="H10" s="3"/>
      <c r="I10" s="3"/>
      <c r="J10" s="159"/>
      <c r="K10" s="154"/>
      <c r="L10" s="159"/>
      <c r="M10" s="154"/>
      <c r="N10" s="159"/>
      <c r="O10" s="141"/>
      <c r="P10" s="141"/>
      <c r="Q10" s="141"/>
      <c r="R10" s="141"/>
      <c r="S10" s="141"/>
      <c r="T10" s="141"/>
      <c r="U10" s="167"/>
      <c r="V10" s="141"/>
      <c r="W10" s="168"/>
      <c r="X10" s="141"/>
      <c r="Y10" s="141"/>
      <c r="Z10" s="141"/>
      <c r="AA10" s="141"/>
      <c r="AB10" s="14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1"/>
      <c r="B11" s="272" t="s">
        <v>37</v>
      </c>
      <c r="C11" s="273">
        <v>22820</v>
      </c>
      <c r="D11" s="274">
        <f t="shared" si="0"/>
        <v>1.0654728888042237E-2</v>
      </c>
      <c r="E11" s="275">
        <v>0.49484158679446222</v>
      </c>
      <c r="F11" s="275">
        <v>0.50081884605694127</v>
      </c>
      <c r="G11" s="275">
        <v>0.49690793484888074</v>
      </c>
      <c r="H11" s="3"/>
      <c r="I11" s="3"/>
      <c r="J11" s="159"/>
      <c r="K11" s="154"/>
      <c r="L11" s="159"/>
      <c r="M11" s="154"/>
      <c r="N11" s="159"/>
      <c r="O11" s="180"/>
      <c r="P11" s="180"/>
      <c r="Q11" s="180"/>
      <c r="R11" s="180"/>
      <c r="S11" s="180"/>
      <c r="T11" s="180"/>
      <c r="U11" s="180"/>
      <c r="V11" s="141"/>
      <c r="W11" s="180"/>
      <c r="X11" s="180"/>
      <c r="Y11" s="180"/>
      <c r="Z11" s="180"/>
      <c r="AA11" s="180"/>
      <c r="AB11" s="14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1"/>
      <c r="B12" s="277" t="s">
        <v>36</v>
      </c>
      <c r="C12" s="278">
        <f>SUM(C6:C11)</f>
        <v>2141157</v>
      </c>
      <c r="D12" s="279">
        <f>SUM(D6:D11)</f>
        <v>0.99971285458956416</v>
      </c>
      <c r="E12" s="280">
        <v>0.28017669656033162</v>
      </c>
      <c r="F12" s="280">
        <v>0.14665243007433473</v>
      </c>
      <c r="G12" s="280">
        <v>0.21579050970488925</v>
      </c>
      <c r="H12" s="3"/>
      <c r="I12" s="3"/>
      <c r="J12" s="159"/>
      <c r="K12" s="154"/>
      <c r="L12" s="159"/>
      <c r="M12" s="154"/>
      <c r="N12" s="159"/>
      <c r="O12" s="169"/>
      <c r="P12" s="144"/>
      <c r="Q12" s="169"/>
      <c r="R12" s="144"/>
      <c r="S12" s="169"/>
      <c r="T12" s="144"/>
      <c r="U12" s="169"/>
      <c r="V12" s="145"/>
      <c r="W12" s="146"/>
      <c r="X12" s="170"/>
      <c r="Y12" s="146"/>
      <c r="Z12" s="171"/>
      <c r="AA12" s="146"/>
      <c r="AB12" s="14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1"/>
      <c r="B13" s="272" t="s">
        <v>38</v>
      </c>
      <c r="C13" s="273">
        <v>615</v>
      </c>
      <c r="D13" s="274">
        <f>C13/C14</f>
        <v>2.871454104358447E-4</v>
      </c>
      <c r="E13" s="275">
        <v>2.7880336786387122E-3</v>
      </c>
      <c r="F13" s="275">
        <v>3.8917716827279467E-3</v>
      </c>
      <c r="G13" s="275">
        <v>2.8714433788717794E-3</v>
      </c>
      <c r="H13" s="3"/>
      <c r="I13" s="3"/>
      <c r="J13" s="159"/>
      <c r="K13" s="154"/>
      <c r="L13" s="159"/>
      <c r="M13" s="154"/>
      <c r="N13" s="159"/>
      <c r="O13" s="143"/>
      <c r="P13" s="144"/>
      <c r="Q13" s="143"/>
      <c r="R13" s="144"/>
      <c r="S13" s="143"/>
      <c r="T13" s="144"/>
      <c r="U13" s="143"/>
      <c r="V13" s="145"/>
      <c r="W13" s="146"/>
      <c r="X13" s="147"/>
      <c r="Y13" s="146"/>
      <c r="Z13" s="147"/>
      <c r="AA13" s="146"/>
      <c r="AB13" s="14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1"/>
      <c r="B14" s="281" t="s">
        <v>39</v>
      </c>
      <c r="C14" s="282">
        <f>SUM(C12:C13)</f>
        <v>2141772</v>
      </c>
      <c r="D14" s="283">
        <v>1</v>
      </c>
      <c r="E14" s="283">
        <v>0.2698332753322637</v>
      </c>
      <c r="F14" s="283">
        <v>0.14616669692512946</v>
      </c>
      <c r="G14" s="283">
        <v>0.21126806113379876</v>
      </c>
      <c r="H14" s="3"/>
      <c r="I14" s="3"/>
      <c r="J14" s="159"/>
      <c r="K14" s="154"/>
      <c r="L14" s="159"/>
      <c r="M14" s="154"/>
      <c r="N14" s="159"/>
      <c r="O14" s="143"/>
      <c r="P14" s="144"/>
      <c r="Q14" s="143"/>
      <c r="R14" s="144"/>
      <c r="S14" s="143"/>
      <c r="T14" s="144"/>
      <c r="U14" s="143"/>
      <c r="V14" s="145"/>
      <c r="W14" s="172"/>
      <c r="X14" s="147"/>
      <c r="Y14" s="172"/>
      <c r="Z14" s="147"/>
      <c r="AA14" s="172"/>
      <c r="AB14" s="14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59"/>
      <c r="K15" s="154"/>
      <c r="L15" s="159"/>
      <c r="M15" s="154"/>
      <c r="N15" s="159"/>
      <c r="O15" s="151"/>
      <c r="P15" s="152"/>
      <c r="Q15" s="151"/>
      <c r="R15" s="152"/>
      <c r="S15" s="151"/>
      <c r="T15" s="152"/>
      <c r="U15" s="151"/>
      <c r="V15" s="153"/>
      <c r="W15" s="151"/>
      <c r="X15" s="154"/>
      <c r="Y15" s="151"/>
      <c r="Z15" s="154"/>
      <c r="AA15" s="155"/>
      <c r="AB15" s="147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59"/>
      <c r="K16" s="154"/>
      <c r="L16" s="159"/>
      <c r="M16" s="154"/>
      <c r="N16" s="159"/>
      <c r="O16" s="151"/>
      <c r="P16" s="152"/>
      <c r="Q16" s="151"/>
      <c r="R16" s="152"/>
      <c r="S16" s="151"/>
      <c r="T16" s="152"/>
      <c r="U16" s="151"/>
      <c r="V16" s="153"/>
      <c r="W16" s="151"/>
      <c r="X16" s="154"/>
      <c r="Y16" s="151"/>
      <c r="Z16" s="154"/>
      <c r="AA16" s="155"/>
      <c r="AB16" s="147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5"/>
      <c r="K17" s="154"/>
      <c r="L17" s="155"/>
      <c r="M17" s="154"/>
      <c r="N17" s="155"/>
      <c r="O17" s="158"/>
      <c r="P17" s="152"/>
      <c r="Q17" s="158"/>
      <c r="R17" s="152"/>
      <c r="S17" s="158"/>
      <c r="T17" s="152"/>
      <c r="U17" s="158"/>
      <c r="V17" s="153"/>
      <c r="W17" s="159"/>
      <c r="X17" s="154"/>
      <c r="Y17" s="159"/>
      <c r="Z17" s="154"/>
      <c r="AA17" s="159"/>
      <c r="AB17" s="14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5"/>
      <c r="K18" s="154"/>
      <c r="L18" s="155"/>
      <c r="M18" s="154"/>
      <c r="N18" s="155"/>
      <c r="O18" s="151"/>
      <c r="P18" s="152"/>
      <c r="Q18" s="151"/>
      <c r="R18" s="152"/>
      <c r="S18" s="151"/>
      <c r="T18" s="152"/>
      <c r="U18" s="151"/>
      <c r="V18" s="153"/>
      <c r="W18" s="155"/>
      <c r="X18" s="154"/>
      <c r="Y18" s="155"/>
      <c r="Z18" s="154"/>
      <c r="AA18" s="155"/>
      <c r="AB18" s="147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5"/>
      <c r="K19" s="154"/>
      <c r="L19" s="155"/>
      <c r="M19" s="154"/>
      <c r="N19" s="155"/>
      <c r="O19" s="143"/>
      <c r="P19" s="144"/>
      <c r="Q19" s="143"/>
      <c r="R19" s="144"/>
      <c r="S19" s="143"/>
      <c r="T19" s="164"/>
      <c r="U19" s="174"/>
      <c r="V19" s="153"/>
      <c r="W19" s="172"/>
      <c r="X19" s="147"/>
      <c r="Y19" s="172"/>
      <c r="Z19" s="147"/>
      <c r="AA19" s="172"/>
      <c r="AB19" s="147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5"/>
      <c r="K20" s="154"/>
      <c r="L20" s="155"/>
      <c r="M20" s="154"/>
      <c r="N20" s="155"/>
      <c r="O20" s="151"/>
      <c r="P20" s="152"/>
      <c r="Q20" s="151"/>
      <c r="R20" s="152"/>
      <c r="S20" s="151"/>
      <c r="T20" s="152"/>
      <c r="U20" s="151"/>
      <c r="V20" s="153"/>
      <c r="W20" s="155"/>
      <c r="X20" s="154"/>
      <c r="Y20" s="155"/>
      <c r="Z20" s="154"/>
      <c r="AA20" s="155"/>
      <c r="AB20" s="147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5"/>
      <c r="K21" s="154"/>
      <c r="L21" s="155"/>
      <c r="M21" s="154"/>
      <c r="N21" s="155"/>
      <c r="O21" s="151"/>
      <c r="P21" s="152"/>
      <c r="Q21" s="151"/>
      <c r="R21" s="152"/>
      <c r="S21" s="151"/>
      <c r="T21" s="152"/>
      <c r="U21" s="151"/>
      <c r="V21" s="153"/>
      <c r="W21" s="155"/>
      <c r="X21" s="154"/>
      <c r="Y21" s="155"/>
      <c r="Z21" s="154"/>
      <c r="AA21" s="155"/>
      <c r="AB21" s="147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5"/>
      <c r="K22" s="154"/>
      <c r="L22" s="155"/>
      <c r="M22" s="154"/>
      <c r="N22" s="155"/>
      <c r="O22" s="151"/>
      <c r="P22" s="152"/>
      <c r="Q22" s="151"/>
      <c r="R22" s="152"/>
      <c r="S22" s="151"/>
      <c r="T22" s="152"/>
      <c r="U22" s="151"/>
      <c r="V22" s="153"/>
      <c r="W22" s="155"/>
      <c r="X22" s="154"/>
      <c r="Y22" s="155"/>
      <c r="Z22" s="154"/>
      <c r="AA22" s="155"/>
      <c r="AB22" s="147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5"/>
      <c r="K23" s="154"/>
      <c r="L23" s="155"/>
      <c r="M23" s="154"/>
      <c r="N23" s="155"/>
      <c r="O23" s="151"/>
      <c r="P23" s="152"/>
      <c r="Q23" s="151"/>
      <c r="R23" s="152"/>
      <c r="S23" s="151"/>
      <c r="T23" s="152"/>
      <c r="U23" s="151"/>
      <c r="V23" s="153"/>
      <c r="W23" s="155"/>
      <c r="X23" s="154"/>
      <c r="Y23" s="155"/>
      <c r="Z23" s="154"/>
      <c r="AA23" s="155"/>
      <c r="AB23" s="14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59"/>
      <c r="K24" s="154"/>
      <c r="L24" s="159"/>
      <c r="M24" s="154"/>
      <c r="N24" s="159"/>
      <c r="O24" s="151"/>
      <c r="P24" s="152"/>
      <c r="Q24" s="151"/>
      <c r="R24" s="152"/>
      <c r="S24" s="151"/>
      <c r="T24" s="152"/>
      <c r="U24" s="151"/>
      <c r="V24" s="153"/>
      <c r="W24" s="155"/>
      <c r="X24" s="154"/>
      <c r="Y24" s="155"/>
      <c r="Z24" s="154"/>
      <c r="AA24" s="155"/>
      <c r="AB24" s="147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5"/>
      <c r="K25" s="154"/>
      <c r="L25" s="155"/>
      <c r="M25" s="154"/>
      <c r="N25" s="155"/>
      <c r="O25" s="151"/>
      <c r="P25" s="152"/>
      <c r="Q25" s="151"/>
      <c r="R25" s="152"/>
      <c r="S25" s="151"/>
      <c r="T25" s="152"/>
      <c r="U25" s="151"/>
      <c r="V25" s="153"/>
      <c r="W25" s="155"/>
      <c r="X25" s="154"/>
      <c r="Y25" s="155"/>
      <c r="Z25" s="154"/>
      <c r="AA25" s="155"/>
      <c r="AB25" s="147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1"/>
      <c r="P26" s="152"/>
      <c r="Q26" s="151"/>
      <c r="R26" s="152"/>
      <c r="S26" s="151"/>
      <c r="T26" s="152"/>
      <c r="U26" s="151"/>
      <c r="V26" s="153"/>
      <c r="W26" s="155"/>
      <c r="X26" s="154"/>
      <c r="Y26" s="155"/>
      <c r="Z26" s="154"/>
      <c r="AA26" s="155"/>
      <c r="AB26" s="147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58"/>
      <c r="P27" s="152"/>
      <c r="Q27" s="158"/>
      <c r="R27" s="152"/>
      <c r="S27" s="158"/>
      <c r="T27" s="152"/>
      <c r="U27" s="158"/>
      <c r="V27" s="153"/>
      <c r="W27" s="159"/>
      <c r="X27" s="154"/>
      <c r="Y27" s="159"/>
      <c r="Z27" s="154"/>
      <c r="AA27" s="159"/>
      <c r="AB27" s="147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1"/>
      <c r="P28" s="152"/>
      <c r="Q28" s="151"/>
      <c r="R28" s="152"/>
      <c r="S28" s="151"/>
      <c r="T28" s="152"/>
      <c r="U28" s="151"/>
      <c r="V28" s="153"/>
      <c r="W28" s="155"/>
      <c r="X28" s="154"/>
      <c r="Y28" s="155"/>
      <c r="Z28" s="154"/>
      <c r="AA28" s="155"/>
      <c r="AB28" s="147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3"/>
      <c r="P29" s="144"/>
      <c r="Q29" s="143"/>
      <c r="R29" s="144"/>
      <c r="S29" s="143"/>
      <c r="T29" s="164"/>
      <c r="U29" s="143"/>
      <c r="V29" s="153"/>
      <c r="W29" s="172"/>
      <c r="X29" s="147"/>
      <c r="Y29" s="172"/>
      <c r="Z29" s="147"/>
      <c r="AA29" s="172"/>
      <c r="AB29" s="147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1"/>
      <c r="P30" s="152"/>
      <c r="Q30" s="151"/>
      <c r="R30" s="152"/>
      <c r="S30" s="151"/>
      <c r="T30" s="152"/>
      <c r="U30" s="151"/>
      <c r="V30" s="153"/>
      <c r="W30" s="155"/>
      <c r="X30" s="154"/>
      <c r="Y30" s="155"/>
      <c r="Z30" s="154"/>
      <c r="AA30" s="155"/>
      <c r="AB30" s="147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1"/>
      <c r="P31" s="152"/>
      <c r="Q31" s="151"/>
      <c r="R31" s="152"/>
      <c r="S31" s="151"/>
      <c r="T31" s="152"/>
      <c r="U31" s="151"/>
      <c r="V31" s="153"/>
      <c r="W31" s="155"/>
      <c r="X31" s="154"/>
      <c r="Y31" s="155"/>
      <c r="Z31" s="154"/>
      <c r="AA31" s="155"/>
      <c r="AB31" s="147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2"/>
      <c r="P32" s="152"/>
      <c r="Q32" s="151"/>
      <c r="R32" s="152"/>
      <c r="S32" s="151"/>
      <c r="T32" s="152"/>
      <c r="U32" s="151"/>
      <c r="V32" s="153"/>
      <c r="W32" s="155"/>
      <c r="X32" s="154"/>
      <c r="Y32" s="155"/>
      <c r="Z32" s="154"/>
      <c r="AA32" s="155"/>
      <c r="AB32" s="147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3"/>
      <c r="K33" s="184"/>
      <c r="L33" s="183"/>
      <c r="M33" s="184"/>
      <c r="N33" s="183"/>
      <c r="O33" s="182"/>
      <c r="P33" s="152"/>
      <c r="Q33" s="151"/>
      <c r="R33" s="152"/>
      <c r="S33" s="151"/>
      <c r="T33" s="152"/>
      <c r="U33" s="151"/>
      <c r="V33" s="153"/>
      <c r="W33" s="155"/>
      <c r="X33" s="154"/>
      <c r="Y33" s="155"/>
      <c r="Z33" s="154"/>
      <c r="AA33" s="155"/>
      <c r="AB33" s="147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5"/>
      <c r="K34" s="184"/>
      <c r="L34" s="185"/>
      <c r="M34" s="184"/>
      <c r="N34" s="185"/>
      <c r="O34" s="182"/>
      <c r="P34" s="152"/>
      <c r="Q34" s="151"/>
      <c r="R34" s="152"/>
      <c r="S34" s="151"/>
      <c r="T34" s="152"/>
      <c r="U34" s="151"/>
      <c r="V34" s="153"/>
      <c r="W34" s="155"/>
      <c r="X34" s="154"/>
      <c r="Y34" s="155"/>
      <c r="Z34" s="154"/>
      <c r="AA34" s="155"/>
      <c r="AB34" s="14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6"/>
      <c r="M35" s="187"/>
      <c r="N35" s="188"/>
      <c r="O35" s="182"/>
      <c r="P35" s="152"/>
      <c r="Q35" s="151"/>
      <c r="R35" s="152"/>
      <c r="S35" s="151"/>
      <c r="T35" s="152"/>
      <c r="U35" s="151"/>
      <c r="V35" s="153"/>
      <c r="W35" s="155"/>
      <c r="X35" s="154"/>
      <c r="Y35" s="155"/>
      <c r="Z35" s="154"/>
      <c r="AA35" s="155"/>
      <c r="AB35" s="147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6"/>
      <c r="M36" s="187"/>
      <c r="N36" s="188"/>
      <c r="O36" s="182"/>
      <c r="P36" s="152"/>
      <c r="Q36" s="151"/>
      <c r="R36" s="152"/>
      <c r="S36" s="151"/>
      <c r="T36" s="152"/>
      <c r="U36" s="151"/>
      <c r="V36" s="153"/>
      <c r="W36" s="155"/>
      <c r="X36" s="154"/>
      <c r="Y36" s="155"/>
      <c r="Z36" s="154"/>
      <c r="AA36" s="155"/>
      <c r="AB36" s="147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89"/>
      <c r="M37" s="190"/>
      <c r="N37" s="188"/>
      <c r="O37" s="191"/>
      <c r="P37" s="152"/>
      <c r="Q37" s="158"/>
      <c r="R37" s="152"/>
      <c r="S37" s="158"/>
      <c r="T37" s="152"/>
      <c r="U37" s="158"/>
      <c r="V37" s="153"/>
      <c r="W37" s="159"/>
      <c r="X37" s="154"/>
      <c r="Y37" s="159"/>
      <c r="Z37" s="154"/>
      <c r="AA37" s="159"/>
      <c r="AB37" s="147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6"/>
      <c r="M38" s="187"/>
      <c r="N38" s="192"/>
      <c r="O38" s="182"/>
      <c r="P38" s="152"/>
      <c r="Q38" s="151"/>
      <c r="R38" s="152"/>
      <c r="S38" s="151"/>
      <c r="T38" s="152"/>
      <c r="U38" s="151"/>
      <c r="V38" s="153"/>
      <c r="W38" s="155"/>
      <c r="X38" s="154"/>
      <c r="Y38" s="155"/>
      <c r="Z38" s="154"/>
      <c r="AA38" s="155"/>
      <c r="AB38" s="147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6"/>
      <c r="M39" s="165"/>
      <c r="N39" s="173"/>
      <c r="O39" s="143"/>
      <c r="P39" s="144"/>
      <c r="Q39" s="143"/>
      <c r="R39" s="144"/>
      <c r="S39" s="143"/>
      <c r="T39" s="164"/>
      <c r="U39" s="143"/>
      <c r="V39" s="153"/>
      <c r="W39" s="172"/>
      <c r="X39" s="147"/>
      <c r="Y39" s="172"/>
      <c r="Z39" s="147"/>
      <c r="AA39" s="172"/>
      <c r="AB39" s="147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48"/>
      <c r="M40" s="149"/>
      <c r="N40" s="150"/>
      <c r="O40" s="151"/>
      <c r="P40" s="152"/>
      <c r="Q40" s="151"/>
      <c r="R40" s="152"/>
      <c r="S40" s="151"/>
      <c r="T40" s="152"/>
      <c r="U40" s="151"/>
      <c r="V40" s="153"/>
      <c r="W40" s="155"/>
      <c r="X40" s="154"/>
      <c r="Y40" s="155"/>
      <c r="Z40" s="154"/>
      <c r="AA40" s="155"/>
      <c r="AB40" s="147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0.45783584807346439</v>
      </c>
      <c r="D41" s="5"/>
      <c r="E41" s="5"/>
      <c r="F41" s="5"/>
      <c r="G41" s="4"/>
      <c r="H41" s="4"/>
      <c r="I41" s="4"/>
      <c r="J41" s="4"/>
      <c r="K41" s="4"/>
      <c r="L41" s="148"/>
      <c r="M41" s="149"/>
      <c r="N41" s="150"/>
      <c r="O41" s="151"/>
      <c r="P41" s="152"/>
      <c r="Q41" s="151"/>
      <c r="R41" s="152"/>
      <c r="S41" s="151"/>
      <c r="T41" s="152"/>
      <c r="U41" s="151"/>
      <c r="V41" s="153"/>
      <c r="W41" s="155"/>
      <c r="X41" s="154"/>
      <c r="Y41" s="155"/>
      <c r="Z41" s="154"/>
      <c r="AA41" s="155"/>
      <c r="AB41" s="147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0.12523135048922107</v>
      </c>
      <c r="D42" s="5"/>
      <c r="E42" s="5"/>
      <c r="F42" s="5"/>
      <c r="G42" s="4"/>
      <c r="H42" s="4"/>
      <c r="I42" s="4"/>
      <c r="J42" s="4"/>
      <c r="K42" s="4"/>
      <c r="L42" s="148"/>
      <c r="M42" s="149"/>
      <c r="N42" s="150"/>
      <c r="O42" s="151"/>
      <c r="P42" s="152"/>
      <c r="Q42" s="151"/>
      <c r="R42" s="152"/>
      <c r="S42" s="151"/>
      <c r="T42" s="152"/>
      <c r="U42" s="151"/>
      <c r="V42" s="153"/>
      <c r="W42" s="155"/>
      <c r="X42" s="154"/>
      <c r="Y42" s="155"/>
      <c r="Z42" s="154"/>
      <c r="AA42" s="155"/>
      <c r="AB42" s="147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0.2745600372028395</v>
      </c>
      <c r="D43" s="5"/>
      <c r="E43" s="5"/>
      <c r="F43" s="5"/>
      <c r="G43" s="4"/>
      <c r="H43" s="4"/>
      <c r="I43" s="4"/>
      <c r="J43" s="4"/>
      <c r="K43" s="4"/>
      <c r="L43" s="156"/>
      <c r="M43" s="149"/>
      <c r="N43" s="150"/>
      <c r="O43" s="151"/>
      <c r="P43" s="152"/>
      <c r="Q43" s="151"/>
      <c r="R43" s="152"/>
      <c r="S43" s="151"/>
      <c r="T43" s="152"/>
      <c r="U43" s="151"/>
      <c r="V43" s="153"/>
      <c r="W43" s="155"/>
      <c r="X43" s="154"/>
      <c r="Y43" s="155"/>
      <c r="Z43" s="154"/>
      <c r="AA43" s="155"/>
      <c r="AB43" s="147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0.14237276423447501</v>
      </c>
      <c r="D44" s="5"/>
      <c r="E44" s="5"/>
      <c r="F44" s="5"/>
      <c r="G44" s="4"/>
      <c r="H44" s="4"/>
      <c r="I44" s="4"/>
      <c r="J44" s="4"/>
      <c r="K44" s="4"/>
      <c r="L44" s="156"/>
      <c r="M44" s="157"/>
      <c r="N44" s="150"/>
      <c r="O44" s="151"/>
      <c r="P44" s="152"/>
      <c r="Q44" s="158"/>
      <c r="R44" s="152"/>
      <c r="S44" s="151"/>
      <c r="T44" s="152"/>
      <c r="U44" s="158"/>
      <c r="V44" s="153"/>
      <c r="W44" s="159"/>
      <c r="X44" s="154"/>
      <c r="Y44" s="159"/>
      <c r="Z44" s="154"/>
      <c r="AA44" s="159"/>
      <c r="AB44" s="17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6.7970353520356047E-2</v>
      </c>
      <c r="D45" s="72">
        <f>SUM(C41:C44)</f>
        <v>0.99999999999999989</v>
      </c>
      <c r="E45" s="72">
        <f>SUM(C41:C44)</f>
        <v>0.99999999999999989</v>
      </c>
      <c r="F45" s="5"/>
      <c r="G45" s="4"/>
      <c r="H45" s="4"/>
      <c r="I45" s="4"/>
      <c r="J45" s="4"/>
      <c r="K45" s="4"/>
      <c r="L45" s="148"/>
      <c r="M45" s="149"/>
      <c r="N45" s="153"/>
      <c r="O45" s="151"/>
      <c r="P45" s="152"/>
      <c r="Q45" s="151"/>
      <c r="R45" s="152"/>
      <c r="S45" s="151"/>
      <c r="T45" s="152"/>
      <c r="U45" s="151"/>
      <c r="V45" s="153"/>
      <c r="W45" s="155"/>
      <c r="X45" s="154"/>
      <c r="Y45" s="155"/>
      <c r="Z45" s="154"/>
      <c r="AA45" s="155"/>
      <c r="AB45" s="14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1.0654728888042237E-2</v>
      </c>
      <c r="D46" s="5"/>
      <c r="E46" s="5"/>
      <c r="F46" s="5"/>
      <c r="G46" s="4"/>
      <c r="H46" s="4"/>
      <c r="I46" s="4"/>
      <c r="J46" s="4"/>
      <c r="K46" s="4"/>
      <c r="L46" s="156"/>
      <c r="M46" s="165"/>
      <c r="N46" s="173"/>
      <c r="O46" s="143"/>
      <c r="P46" s="144"/>
      <c r="Q46" s="143"/>
      <c r="R46" s="144"/>
      <c r="S46" s="143"/>
      <c r="T46" s="164"/>
      <c r="U46" s="174"/>
      <c r="V46" s="153"/>
      <c r="W46" s="172"/>
      <c r="X46" s="147"/>
      <c r="Y46" s="172"/>
      <c r="Z46" s="147"/>
      <c r="AA46" s="172"/>
      <c r="AB46" s="147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6.3460536415640881E-2</v>
      </c>
      <c r="D47" s="5"/>
      <c r="E47" s="5"/>
      <c r="F47" s="5"/>
      <c r="G47" s="4"/>
      <c r="H47" s="4"/>
      <c r="I47" s="4"/>
      <c r="J47" s="4"/>
      <c r="K47" s="4"/>
      <c r="L47" s="148"/>
      <c r="M47" s="149"/>
      <c r="N47" s="150"/>
      <c r="O47" s="151"/>
      <c r="P47" s="152"/>
      <c r="Q47" s="151"/>
      <c r="R47" s="152"/>
      <c r="S47" s="151"/>
      <c r="T47" s="152"/>
      <c r="U47" s="151"/>
      <c r="V47" s="153"/>
      <c r="W47" s="155"/>
      <c r="X47" s="154"/>
      <c r="Y47" s="155"/>
      <c r="Z47" s="154"/>
      <c r="AA47" s="155"/>
      <c r="AB47" s="1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2.871454104358447E-4</v>
      </c>
      <c r="D48" s="5"/>
      <c r="E48" s="5"/>
      <c r="F48" s="5"/>
      <c r="G48" s="4"/>
      <c r="H48" s="4"/>
      <c r="I48" s="4"/>
      <c r="J48" s="4"/>
      <c r="K48" s="4"/>
      <c r="L48" s="148"/>
      <c r="M48" s="149"/>
      <c r="N48" s="150"/>
      <c r="O48" s="151"/>
      <c r="P48" s="152"/>
      <c r="Q48" s="151"/>
      <c r="R48" s="152"/>
      <c r="S48" s="151"/>
      <c r="T48" s="152"/>
      <c r="U48" s="151"/>
      <c r="V48" s="153"/>
      <c r="W48" s="155"/>
      <c r="X48" s="154"/>
      <c r="Y48" s="155"/>
      <c r="Z48" s="154"/>
      <c r="AA48" s="155"/>
      <c r="AB48" s="147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0.28474552846895002</v>
      </c>
      <c r="D49" s="5"/>
      <c r="E49" s="5"/>
      <c r="F49" s="5"/>
      <c r="G49" s="4"/>
      <c r="H49" s="4"/>
      <c r="I49" s="4"/>
      <c r="J49" s="4"/>
      <c r="K49" s="4"/>
      <c r="L49" s="156"/>
      <c r="M49" s="149"/>
      <c r="N49" s="150"/>
      <c r="O49" s="151"/>
      <c r="P49" s="152"/>
      <c r="Q49" s="151"/>
      <c r="R49" s="152"/>
      <c r="S49" s="151"/>
      <c r="T49" s="152"/>
      <c r="U49" s="151"/>
      <c r="V49" s="153"/>
      <c r="W49" s="155"/>
      <c r="X49" s="154"/>
      <c r="Y49" s="155"/>
      <c r="Z49" s="154"/>
      <c r="AA49" s="155"/>
      <c r="AB49" s="147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0.99999999999999989</v>
      </c>
      <c r="D50" s="5"/>
      <c r="E50" s="5"/>
      <c r="F50" s="5"/>
      <c r="G50" s="4"/>
      <c r="H50" s="4"/>
      <c r="I50" s="4"/>
      <c r="J50" s="4"/>
      <c r="K50" s="4"/>
      <c r="L50" s="156"/>
      <c r="M50" s="157"/>
      <c r="N50" s="150"/>
      <c r="O50" s="151"/>
      <c r="P50" s="152"/>
      <c r="Q50" s="158"/>
      <c r="R50" s="152"/>
      <c r="S50" s="151"/>
      <c r="T50" s="152"/>
      <c r="U50" s="158"/>
      <c r="V50" s="153"/>
      <c r="W50" s="159"/>
      <c r="X50" s="154"/>
      <c r="Y50" s="159"/>
      <c r="Z50" s="154"/>
      <c r="AA50" s="159"/>
      <c r="AB50" s="147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48"/>
      <c r="M51" s="149"/>
      <c r="N51" s="153"/>
      <c r="O51" s="151"/>
      <c r="P51" s="152"/>
      <c r="Q51" s="151"/>
      <c r="R51" s="152"/>
      <c r="S51" s="151"/>
      <c r="T51" s="152"/>
      <c r="U51" s="151"/>
      <c r="V51" s="153"/>
      <c r="W51" s="155"/>
      <c r="X51" s="154"/>
      <c r="Y51" s="155"/>
      <c r="Z51" s="154"/>
      <c r="AA51" s="155"/>
      <c r="AB51" s="14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6"/>
      <c r="M52" s="165"/>
      <c r="N52" s="150"/>
      <c r="O52" s="151"/>
      <c r="P52" s="152"/>
      <c r="Q52" s="158"/>
      <c r="R52" s="152"/>
      <c r="S52" s="151"/>
      <c r="T52" s="152"/>
      <c r="U52" s="158"/>
      <c r="V52" s="153"/>
      <c r="W52" s="159"/>
      <c r="X52" s="154"/>
      <c r="Y52" s="159"/>
      <c r="Z52" s="154"/>
      <c r="AA52" s="159"/>
      <c r="AB52" s="147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0"/>
      <c r="M53" s="161"/>
      <c r="N53" s="162"/>
      <c r="O53" s="143"/>
      <c r="P53" s="163"/>
      <c r="Q53" s="143"/>
      <c r="R53" s="163"/>
      <c r="S53" s="143"/>
      <c r="T53" s="164"/>
      <c r="U53" s="143"/>
      <c r="V53" s="153"/>
      <c r="W53" s="155"/>
      <c r="X53" s="154"/>
      <c r="Y53" s="155"/>
      <c r="Z53" s="154"/>
      <c r="AA53" s="155"/>
      <c r="AB53" s="147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6"/>
      <c r="M54" s="496"/>
      <c r="N54" s="160"/>
      <c r="O54" s="158"/>
      <c r="P54" s="152"/>
      <c r="Q54" s="158"/>
      <c r="R54" s="152"/>
      <c r="S54" s="158"/>
      <c r="T54" s="152"/>
      <c r="U54" s="158"/>
      <c r="V54" s="164"/>
      <c r="W54" s="159"/>
      <c r="X54" s="154"/>
      <c r="Y54" s="159"/>
      <c r="Z54" s="154"/>
      <c r="AA54" s="159"/>
      <c r="AB54" s="147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5"/>
      <c r="M55" s="165"/>
      <c r="N55" s="160"/>
      <c r="O55" s="158"/>
      <c r="P55" s="152"/>
      <c r="Q55" s="158"/>
      <c r="R55" s="152"/>
      <c r="S55" s="158"/>
      <c r="T55" s="152"/>
      <c r="U55" s="158"/>
      <c r="V55" s="164"/>
      <c r="W55" s="159"/>
      <c r="X55" s="154"/>
      <c r="Y55" s="159"/>
      <c r="Z55" s="154"/>
      <c r="AA55" s="159"/>
      <c r="AB55" s="14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6"/>
      <c r="M56" s="496"/>
      <c r="N56" s="160"/>
      <c r="O56" s="158"/>
      <c r="P56" s="152"/>
      <c r="Q56" s="158"/>
      <c r="R56" s="152"/>
      <c r="S56" s="158"/>
      <c r="T56" s="152"/>
      <c r="U56" s="151"/>
      <c r="V56" s="164"/>
      <c r="W56" s="159"/>
      <c r="X56" s="154"/>
      <c r="Y56" s="159"/>
      <c r="Z56" s="154"/>
      <c r="AA56" s="159"/>
      <c r="AB56" s="14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48"/>
      <c r="M57" s="149"/>
      <c r="N57" s="150"/>
      <c r="O57" s="151"/>
      <c r="P57" s="152"/>
      <c r="Q57" s="151"/>
      <c r="R57" s="152"/>
      <c r="S57" s="151"/>
      <c r="T57" s="152"/>
      <c r="U57" s="151"/>
      <c r="V57" s="153"/>
      <c r="W57" s="155"/>
      <c r="X57" s="154"/>
      <c r="Y57" s="155"/>
      <c r="Z57" s="154"/>
      <c r="AA57" s="155"/>
      <c r="AB57" s="14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48"/>
      <c r="M58" s="149"/>
      <c r="N58" s="150"/>
      <c r="O58" s="151"/>
      <c r="P58" s="152"/>
      <c r="Q58" s="151"/>
      <c r="R58" s="152"/>
      <c r="S58" s="151"/>
      <c r="T58" s="152"/>
      <c r="U58" s="151"/>
      <c r="V58" s="153"/>
      <c r="W58" s="155"/>
      <c r="X58" s="154"/>
      <c r="Y58" s="155"/>
      <c r="Z58" s="154"/>
      <c r="AA58" s="155"/>
      <c r="AB58" s="14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48"/>
      <c r="M59" s="149"/>
      <c r="N59" s="150"/>
      <c r="O59" s="151"/>
      <c r="P59" s="152"/>
      <c r="Q59" s="151"/>
      <c r="R59" s="152"/>
      <c r="S59" s="151"/>
      <c r="T59" s="152"/>
      <c r="U59" s="151"/>
      <c r="V59" s="153"/>
      <c r="W59" s="155"/>
      <c r="X59" s="154"/>
      <c r="Y59" s="155"/>
      <c r="Z59" s="154"/>
      <c r="AA59" s="155"/>
      <c r="AB59" s="14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48"/>
      <c r="M60" s="157"/>
      <c r="N60" s="150"/>
      <c r="O60" s="151"/>
      <c r="P60" s="152"/>
      <c r="Q60" s="151"/>
      <c r="R60" s="152"/>
      <c r="S60" s="151"/>
      <c r="T60" s="152"/>
      <c r="U60" s="158"/>
      <c r="V60" s="153"/>
      <c r="W60" s="159"/>
      <c r="X60" s="154"/>
      <c r="Y60" s="159"/>
      <c r="Z60" s="154"/>
      <c r="AA60" s="159"/>
      <c r="AB60" s="14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48"/>
      <c r="M61" s="157"/>
      <c r="N61" s="150"/>
      <c r="O61" s="151"/>
      <c r="P61" s="152"/>
      <c r="Q61" s="151"/>
      <c r="R61" s="152"/>
      <c r="S61" s="151"/>
      <c r="T61" s="152"/>
      <c r="U61" s="158"/>
      <c r="V61" s="153"/>
      <c r="W61" s="155"/>
      <c r="X61" s="154"/>
      <c r="Y61" s="155"/>
      <c r="Z61" s="154"/>
      <c r="AA61" s="155"/>
      <c r="AB61" s="14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6"/>
      <c r="M62" s="496"/>
      <c r="N62" s="160"/>
      <c r="O62" s="158"/>
      <c r="P62" s="152"/>
      <c r="Q62" s="158"/>
      <c r="R62" s="152"/>
      <c r="S62" s="158"/>
      <c r="T62" s="152"/>
      <c r="U62" s="158"/>
      <c r="V62" s="164"/>
      <c r="W62" s="159"/>
      <c r="X62" s="154"/>
      <c r="Y62" s="159"/>
      <c r="Z62" s="154"/>
      <c r="AA62" s="159"/>
      <c r="AB62" s="14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14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7"/>
      <c r="M64" s="142"/>
      <c r="N64" s="142"/>
      <c r="O64" s="147"/>
      <c r="P64" s="147"/>
      <c r="Q64" s="147"/>
      <c r="R64" s="147"/>
      <c r="S64" s="147"/>
      <c r="T64" s="147"/>
      <c r="U64" s="175"/>
      <c r="V64" s="175"/>
      <c r="W64" s="176"/>
      <c r="X64" s="147"/>
      <c r="Y64" s="176"/>
      <c r="Z64" s="147"/>
      <c r="AA64" s="147"/>
      <c r="AB64" s="14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7"/>
      <c r="M65" s="142"/>
      <c r="N65" s="142"/>
      <c r="O65" s="175"/>
      <c r="P65" s="175"/>
      <c r="Q65" s="175"/>
      <c r="R65" s="175"/>
      <c r="S65" s="175"/>
      <c r="T65" s="175"/>
      <c r="U65" s="175"/>
      <c r="V65" s="175"/>
      <c r="W65" s="176"/>
      <c r="X65" s="147"/>
      <c r="Y65" s="176"/>
      <c r="Z65" s="147"/>
      <c r="AA65" s="147"/>
      <c r="AB65" s="14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61"/>
  <sheetViews>
    <sheetView showGridLines="0" showRowColHeaders="0" zoomScaleNormal="100" workbookViewId="0">
      <pane ySplit="6" topLeftCell="A7" activePane="bottomLeft" state="frozen"/>
      <selection pane="bottomLeft" activeCell="M33" sqref="M33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147</v>
      </c>
      <c r="C2" s="9"/>
      <c r="D2" s="9"/>
      <c r="E2" s="9"/>
      <c r="F2" s="9"/>
    </row>
    <row r="3" spans="1:8">
      <c r="A3" s="267"/>
      <c r="B3" s="267"/>
      <c r="C3" s="267"/>
      <c r="D3" s="267"/>
      <c r="E3" s="267"/>
      <c r="F3" s="267"/>
    </row>
    <row r="4" spans="1:8" ht="26.1" customHeight="1">
      <c r="A4" s="267"/>
      <c r="B4" s="503" t="s">
        <v>148</v>
      </c>
      <c r="C4" s="284" t="s">
        <v>145</v>
      </c>
      <c r="D4" s="284"/>
      <c r="E4" s="284" t="s">
        <v>142</v>
      </c>
      <c r="F4" s="284"/>
      <c r="H4" s="7" t="s">
        <v>168</v>
      </c>
    </row>
    <row r="5" spans="1:8" ht="38.65" customHeight="1">
      <c r="A5" s="267"/>
      <c r="B5" s="504"/>
      <c r="C5" s="285" t="s">
        <v>28</v>
      </c>
      <c r="D5" s="285" t="s">
        <v>29</v>
      </c>
      <c r="E5" s="285" t="s">
        <v>28</v>
      </c>
      <c r="F5" s="285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77">
        <v>2023</v>
      </c>
      <c r="C22" s="78">
        <v>1055.3499999999999</v>
      </c>
      <c r="D22" s="78">
        <v>1555.31</v>
      </c>
      <c r="E22" s="78">
        <v>1031.49</v>
      </c>
      <c r="F22" s="78">
        <v>1453.14</v>
      </c>
      <c r="H22" s="12"/>
    </row>
    <row r="23" spans="2:13" ht="18" customHeight="1">
      <c r="B23" s="194" t="s">
        <v>224</v>
      </c>
      <c r="C23" s="78">
        <f>'Distrib - regím. Altas nuevas'!$I$42</f>
        <v>1084.9479346133885</v>
      </c>
      <c r="D23" s="78">
        <f>'Distrib - regím. Altas nuevas'!$I$44</f>
        <v>1592.4162503248617</v>
      </c>
      <c r="E23" s="78">
        <f>'Distrib - regím. Altas nuevas'!$O$42</f>
        <v>1061.6239795602351</v>
      </c>
      <c r="F23" s="78">
        <f>'Distrib - regím. Altas nuevas'!$O$44</f>
        <v>1490.454650237454</v>
      </c>
    </row>
    <row r="25" spans="2:13">
      <c r="B25" s="470" t="s">
        <v>125</v>
      </c>
      <c r="C25" s="471"/>
      <c r="D25" s="471"/>
      <c r="E25" s="471"/>
      <c r="F25" s="471"/>
    </row>
    <row r="26" spans="2:13" ht="25.5" customHeight="1">
      <c r="B26" s="77">
        <v>2008</v>
      </c>
      <c r="C26" s="80">
        <f t="shared" ref="C26:F37" si="0">C7/C6-1</f>
        <v>4.274858211666599E-2</v>
      </c>
      <c r="D26" s="80">
        <f t="shared" si="0"/>
        <v>4.7465920434647479E-2</v>
      </c>
      <c r="E26" s="80">
        <f t="shared" si="0"/>
        <v>4.5928053959530368E-2</v>
      </c>
      <c r="F26" s="80">
        <f t="shared" si="0"/>
        <v>5.7686505621819428E-2</v>
      </c>
      <c r="G26" s="80"/>
      <c r="H26" s="75"/>
    </row>
    <row r="27" spans="2:13" ht="17.850000000000001" customHeight="1">
      <c r="B27" s="77">
        <v>2009</v>
      </c>
      <c r="C27" s="80">
        <f t="shared" si="0"/>
        <v>2.1580576410234364E-2</v>
      </c>
      <c r="D27" s="80">
        <f t="shared" si="0"/>
        <v>3.9823458188493532E-2</v>
      </c>
      <c r="E27" s="80">
        <f t="shared" si="0"/>
        <v>3.2614017698269437E-2</v>
      </c>
      <c r="F27" s="80">
        <f t="shared" si="0"/>
        <v>5.5472092802129724E-2</v>
      </c>
      <c r="G27" s="80"/>
      <c r="H27" s="75"/>
      <c r="L27" s="223"/>
    </row>
    <row r="28" spans="2:13" ht="17.850000000000001" customHeight="1">
      <c r="B28" s="77">
        <v>2010</v>
      </c>
      <c r="C28" s="80">
        <f t="shared" si="0"/>
        <v>3.853815025265761E-2</v>
      </c>
      <c r="D28" s="80">
        <f t="shared" si="0"/>
        <v>4.6779803625491168E-2</v>
      </c>
      <c r="E28" s="80">
        <f t="shared" si="0"/>
        <v>3.6094277651848028E-2</v>
      </c>
      <c r="F28" s="80">
        <f t="shared" si="0"/>
        <v>5.597996468595734E-2</v>
      </c>
      <c r="G28" s="80"/>
      <c r="H28" s="75"/>
      <c r="L28" s="223"/>
    </row>
    <row r="29" spans="2:13" ht="17.850000000000001" customHeight="1">
      <c r="B29" s="77">
        <v>2011</v>
      </c>
      <c r="C29" s="80">
        <f t="shared" si="0"/>
        <v>2.8265126890230308E-2</v>
      </c>
      <c r="D29" s="80">
        <f t="shared" si="0"/>
        <v>9.8248887613030522E-3</v>
      </c>
      <c r="E29" s="80">
        <f t="shared" si="0"/>
        <v>2.8597260824431592E-2</v>
      </c>
      <c r="F29" s="80">
        <f t="shared" si="0"/>
        <v>2.5499496664334709E-2</v>
      </c>
      <c r="G29" s="80"/>
      <c r="H29" s="75"/>
      <c r="L29" s="223"/>
    </row>
    <row r="30" spans="2:13" ht="17.850000000000001" customHeight="1">
      <c r="B30" s="77">
        <v>2012</v>
      </c>
      <c r="C30" s="80">
        <f t="shared" si="0"/>
        <v>-1.4902515167579566E-2</v>
      </c>
      <c r="D30" s="80">
        <f t="shared" si="0"/>
        <v>-1.2209595690396369E-2</v>
      </c>
      <c r="E30" s="80">
        <f t="shared" si="0"/>
        <v>2.3819600438411026E-2</v>
      </c>
      <c r="F30" s="80">
        <f t="shared" si="0"/>
        <v>4.1511725606661942E-2</v>
      </c>
      <c r="G30" s="80"/>
      <c r="H30" s="75"/>
      <c r="L30" s="223"/>
    </row>
    <row r="31" spans="2:13" ht="17.850000000000001" customHeight="1">
      <c r="B31" s="77">
        <v>2013</v>
      </c>
      <c r="C31" s="80">
        <f t="shared" si="0"/>
        <v>2.0629036115760169E-3</v>
      </c>
      <c r="D31" s="80">
        <f t="shared" si="0"/>
        <v>2.4944061126259909E-2</v>
      </c>
      <c r="E31" s="80">
        <f t="shared" si="0"/>
        <v>1.2485955949377736E-2</v>
      </c>
      <c r="F31" s="80">
        <f t="shared" si="0"/>
        <v>3.4881027500659023E-2</v>
      </c>
      <c r="G31" s="80"/>
      <c r="H31" s="75"/>
      <c r="L31" s="223"/>
    </row>
    <row r="32" spans="2:13" ht="17.850000000000001" customHeight="1">
      <c r="B32" s="77">
        <v>2014</v>
      </c>
      <c r="C32" s="80">
        <f t="shared" si="0"/>
        <v>-8.6622708874104504E-3</v>
      </c>
      <c r="D32" s="80">
        <f t="shared" si="0"/>
        <v>7.6513779499931545E-4</v>
      </c>
      <c r="E32" s="80">
        <f t="shared" si="0"/>
        <v>-6.2288011389808329E-3</v>
      </c>
      <c r="F32" s="80">
        <f t="shared" si="0"/>
        <v>1.469544009138346E-2</v>
      </c>
      <c r="G32" s="80"/>
      <c r="H32" s="75"/>
      <c r="J32" s="9"/>
      <c r="K32" s="9"/>
      <c r="L32" s="9"/>
      <c r="M32" s="9"/>
    </row>
    <row r="33" spans="1:15" ht="17.850000000000001" customHeight="1">
      <c r="B33" s="77">
        <v>2015</v>
      </c>
      <c r="C33" s="80">
        <f t="shared" si="0"/>
        <v>-1.3071829855537676E-2</v>
      </c>
      <c r="D33" s="80">
        <f t="shared" si="0"/>
        <v>2.4290333667678965E-2</v>
      </c>
      <c r="E33" s="80">
        <f t="shared" si="0"/>
        <v>-8.5432270433692947E-3</v>
      </c>
      <c r="F33" s="80">
        <f t="shared" si="0"/>
        <v>2.1495725195484816E-2</v>
      </c>
      <c r="G33" s="80"/>
      <c r="H33" s="75"/>
      <c r="J33" s="10"/>
      <c r="K33" s="10"/>
      <c r="L33" s="10"/>
      <c r="M33" s="10"/>
    </row>
    <row r="34" spans="1:15" ht="17.850000000000001" customHeight="1">
      <c r="B34" s="77">
        <v>2016</v>
      </c>
      <c r="C34" s="80">
        <f t="shared" si="0"/>
        <v>-1.0754546286225408E-2</v>
      </c>
      <c r="D34" s="80">
        <f t="shared" si="0"/>
        <v>-6.3206190508799942E-3</v>
      </c>
      <c r="E34" s="80">
        <f t="shared" si="0"/>
        <v>-5.0787309547588588E-3</v>
      </c>
      <c r="F34" s="80">
        <f t="shared" si="0"/>
        <v>-7.8707909511968044E-3</v>
      </c>
      <c r="G34" s="80"/>
      <c r="H34" s="75"/>
      <c r="I34" s="11"/>
      <c r="J34" s="12"/>
      <c r="K34" s="12"/>
      <c r="L34" s="12"/>
      <c r="M34" s="12"/>
    </row>
    <row r="35" spans="1:15" ht="17.850000000000001" customHeight="1">
      <c r="B35" s="77">
        <v>2017</v>
      </c>
      <c r="C35" s="80">
        <f t="shared" si="0"/>
        <v>-2.9901663601147321E-3</v>
      </c>
      <c r="D35" s="80">
        <f t="shared" si="0"/>
        <v>-1.2521794262165042E-2</v>
      </c>
      <c r="E35" s="80">
        <f t="shared" si="0"/>
        <v>-7.3686458778288166E-4</v>
      </c>
      <c r="F35" s="80">
        <f t="shared" si="0"/>
        <v>-1.0432537508349715E-2</v>
      </c>
      <c r="G35" s="80"/>
      <c r="H35" s="75"/>
      <c r="K35" s="77"/>
    </row>
    <row r="36" spans="1:15" ht="17.850000000000001" customHeight="1">
      <c r="B36" s="77">
        <v>2018</v>
      </c>
      <c r="C36" s="80">
        <f t="shared" si="0"/>
        <v>-2.9682153605145034E-3</v>
      </c>
      <c r="D36" s="80">
        <f t="shared" si="0"/>
        <v>-8.9887640449438644E-3</v>
      </c>
      <c r="E36" s="80">
        <f t="shared" si="0"/>
        <v>1.7954280706629078E-3</v>
      </c>
      <c r="F36" s="80">
        <f t="shared" si="0"/>
        <v>-5.4912133002646968E-3</v>
      </c>
      <c r="G36" s="80"/>
      <c r="H36" s="75"/>
    </row>
    <row r="37" spans="1:15" ht="17.850000000000001" customHeight="1">
      <c r="B37" s="77">
        <v>2019</v>
      </c>
      <c r="C37" s="80">
        <f t="shared" si="0"/>
        <v>2.2989076632304206E-2</v>
      </c>
      <c r="D37" s="80">
        <f t="shared" si="0"/>
        <v>3.2468367989852975E-2</v>
      </c>
      <c r="E37" s="80">
        <f t="shared" si="0"/>
        <v>2.6840804238133842E-2</v>
      </c>
      <c r="F37" s="80">
        <f t="shared" si="0"/>
        <v>2.6504008962134007E-2</v>
      </c>
      <c r="G37" s="80"/>
      <c r="H37" s="75"/>
    </row>
    <row r="38" spans="1:15" ht="17.850000000000001" customHeight="1">
      <c r="B38" s="77">
        <v>2020</v>
      </c>
      <c r="C38" s="80">
        <f t="shared" ref="C38:F38" si="1">C19/C18-1</f>
        <v>1.6248709867735744E-2</v>
      </c>
      <c r="D38" s="80">
        <f t="shared" si="1"/>
        <v>4.2700476994810721E-2</v>
      </c>
      <c r="E38" s="80">
        <f t="shared" si="1"/>
        <v>1.3100300831826228E-2</v>
      </c>
      <c r="F38" s="80">
        <f t="shared" si="1"/>
        <v>4.5139615451366133E-2</v>
      </c>
      <c r="G38" s="80"/>
      <c r="H38" s="75"/>
    </row>
    <row r="39" spans="1:15" ht="17.850000000000001" customHeight="1">
      <c r="B39" s="77">
        <v>2021</v>
      </c>
      <c r="C39" s="80">
        <f t="shared" ref="C39:F39" si="2">C20/C19-1</f>
        <v>1.3910432327089106E-2</v>
      </c>
      <c r="D39" s="80">
        <f t="shared" si="2"/>
        <v>-1.6837505641938089E-2</v>
      </c>
      <c r="E39" s="80">
        <f t="shared" si="2"/>
        <v>1.4664260223963277E-2</v>
      </c>
      <c r="F39" s="80">
        <f t="shared" si="2"/>
        <v>-1.3051452293956212E-2</v>
      </c>
      <c r="G39" s="80"/>
      <c r="H39" s="75"/>
    </row>
    <row r="40" spans="1:15" ht="17.850000000000001" customHeight="1">
      <c r="B40" s="77">
        <v>2022</v>
      </c>
      <c r="C40" s="80">
        <f>C21/C20-1</f>
        <v>2.5526865481362293E-2</v>
      </c>
      <c r="D40" s="80">
        <f>D21/D20-1</f>
        <v>1.3579598001317361E-2</v>
      </c>
      <c r="E40" s="80">
        <f>E21/E20-1</f>
        <v>2.7843470175651364E-2</v>
      </c>
      <c r="F40" s="80">
        <f>F21/F20-1</f>
        <v>2.7636526023134822E-2</v>
      </c>
      <c r="G40" s="80"/>
      <c r="H40" s="75"/>
    </row>
    <row r="41" spans="1:15" ht="17.850000000000001" customHeight="1">
      <c r="B41" s="77">
        <v>2023</v>
      </c>
      <c r="C41" s="80">
        <f>C22/C21-1</f>
        <v>9.1896647350200311E-3</v>
      </c>
      <c r="D41" s="80">
        <f t="shared" ref="D41:F41" si="3">D22/D21-1</f>
        <v>2.0946566889851637E-2</v>
      </c>
      <c r="E41" s="80">
        <f t="shared" si="3"/>
        <v>1.4237814770749591E-2</v>
      </c>
      <c r="F41" s="80">
        <f t="shared" si="3"/>
        <v>1.8496583143507994E-2</v>
      </c>
      <c r="G41" s="80"/>
      <c r="H41" s="75"/>
    </row>
    <row r="42" spans="1:15" ht="22.7" customHeight="1">
      <c r="B42" s="79" t="s">
        <v>225</v>
      </c>
      <c r="C42" s="81">
        <f>C23/C49-1</f>
        <v>7.4638870596321905E-3</v>
      </c>
      <c r="D42" s="81">
        <f>D23/D49-1</f>
        <v>3.5004322434524449E-2</v>
      </c>
      <c r="E42" s="81">
        <f>E23/E49-1</f>
        <v>1.0060396327705723E-2</v>
      </c>
      <c r="F42" s="81">
        <f>F23/F49-1</f>
        <v>3.4491969680900292E-2</v>
      </c>
      <c r="G42" s="80"/>
      <c r="H42" s="75"/>
      <c r="J42" s="5"/>
    </row>
    <row r="43" spans="1:15" ht="7.5" customHeight="1"/>
    <row r="44" spans="1:15" ht="3.4" customHeight="1">
      <c r="B44" s="82"/>
      <c r="C44" s="82"/>
      <c r="D44" s="82"/>
      <c r="E44" s="82"/>
      <c r="F44" s="82"/>
    </row>
    <row r="45" spans="1:15" ht="23.85" customHeight="1">
      <c r="B45" t="s">
        <v>218</v>
      </c>
    </row>
    <row r="46" spans="1:15" ht="23.85" customHeight="1">
      <c r="B46" t="s">
        <v>226</v>
      </c>
      <c r="K46" s="217"/>
      <c r="L46" s="217"/>
      <c r="M46" s="217"/>
      <c r="N46" s="217"/>
      <c r="O46" s="217"/>
    </row>
    <row r="47" spans="1:15" ht="35.65" customHeight="1">
      <c r="A47" s="374"/>
      <c r="B47" s="438"/>
      <c r="C47" s="320" t="s">
        <v>149</v>
      </c>
      <c r="D47" s="320"/>
      <c r="E47" s="320" t="s">
        <v>150</v>
      </c>
      <c r="F47" s="321"/>
      <c r="G47" s="321"/>
      <c r="H47" s="472"/>
      <c r="I47" s="472"/>
      <c r="K47" s="217"/>
      <c r="L47" s="217"/>
      <c r="M47" s="217"/>
      <c r="N47" s="217"/>
      <c r="O47" s="217"/>
    </row>
    <row r="48" spans="1:15">
      <c r="A48" s="374"/>
      <c r="B48" s="438"/>
      <c r="C48" s="320" t="s">
        <v>28</v>
      </c>
      <c r="D48" s="320" t="s">
        <v>29</v>
      </c>
      <c r="E48" s="320" t="s">
        <v>28</v>
      </c>
      <c r="F48" s="321" t="s">
        <v>29</v>
      </c>
      <c r="G48" s="321"/>
      <c r="H48" s="472"/>
      <c r="I48" s="472"/>
      <c r="K48" s="217"/>
      <c r="L48" s="222"/>
      <c r="M48" s="222"/>
      <c r="N48" s="217"/>
      <c r="O48" s="221"/>
    </row>
    <row r="49" spans="1:15" ht="21.4" customHeight="1">
      <c r="A49" s="374"/>
      <c r="B49" s="438"/>
      <c r="C49" s="322">
        <v>1076.9100000000001</v>
      </c>
      <c r="D49" s="322">
        <v>1538.56</v>
      </c>
      <c r="E49" s="320">
        <v>1051.05</v>
      </c>
      <c r="F49" s="323">
        <v>1440.76</v>
      </c>
      <c r="G49" s="321"/>
      <c r="H49" s="472"/>
      <c r="I49" s="472"/>
      <c r="K49" s="217"/>
      <c r="L49" s="217"/>
      <c r="M49" s="217"/>
      <c r="N49" s="217"/>
      <c r="O49" s="217"/>
    </row>
    <row r="50" spans="1:15" ht="19.7" customHeight="1">
      <c r="A50" s="374"/>
      <c r="B50" s="438"/>
      <c r="C50" s="320"/>
      <c r="D50" s="320"/>
      <c r="E50" s="320"/>
      <c r="F50" s="321"/>
      <c r="G50" s="321"/>
      <c r="H50" s="472"/>
      <c r="I50" s="472"/>
      <c r="K50" s="217"/>
      <c r="L50" s="217"/>
      <c r="M50" s="217"/>
      <c r="N50" s="217"/>
      <c r="O50" s="217"/>
    </row>
    <row r="51" spans="1:15">
      <c r="A51" s="374"/>
      <c r="B51" s="438"/>
      <c r="C51" s="438"/>
      <c r="D51" s="438"/>
      <c r="E51" s="438"/>
      <c r="F51" s="439"/>
      <c r="G51" s="321"/>
      <c r="H51" s="472"/>
      <c r="I51" s="472"/>
      <c r="K51" s="217"/>
      <c r="L51" s="217"/>
      <c r="M51" s="217"/>
      <c r="N51" s="217"/>
      <c r="O51" s="217"/>
    </row>
    <row r="52" spans="1:15">
      <c r="A52" s="374"/>
      <c r="B52" s="439"/>
      <c r="C52" s="439"/>
      <c r="D52" s="439"/>
      <c r="E52" s="439"/>
      <c r="F52" s="439"/>
      <c r="G52" s="321"/>
      <c r="H52" s="473"/>
      <c r="I52" s="472"/>
      <c r="K52" s="217"/>
      <c r="L52" s="217"/>
      <c r="M52" s="217"/>
      <c r="N52" s="217"/>
      <c r="O52" s="217"/>
    </row>
    <row r="53" spans="1:15">
      <c r="A53" s="374"/>
      <c r="B53" s="439"/>
      <c r="C53" s="439"/>
      <c r="D53" s="439"/>
      <c r="E53" s="439"/>
      <c r="F53" s="439"/>
      <c r="G53" s="439"/>
      <c r="H53" s="440"/>
      <c r="I53" s="440"/>
      <c r="K53" s="217"/>
      <c r="L53" s="217"/>
      <c r="M53" s="217"/>
      <c r="N53" s="217"/>
      <c r="O53" s="217"/>
    </row>
    <row r="54" spans="1:15">
      <c r="A54" s="374"/>
      <c r="B54" s="439"/>
      <c r="C54" s="439"/>
      <c r="D54" s="439"/>
      <c r="E54" s="439"/>
      <c r="F54" s="439"/>
      <c r="G54" s="439"/>
      <c r="H54" s="440"/>
      <c r="I54" s="440"/>
      <c r="K54" s="217"/>
      <c r="L54" s="217"/>
      <c r="M54" s="217"/>
      <c r="N54" s="217"/>
      <c r="O54" s="217"/>
    </row>
    <row r="55" spans="1:15">
      <c r="A55" s="374"/>
      <c r="B55" s="439"/>
      <c r="C55" s="439"/>
      <c r="D55" s="439"/>
      <c r="E55" s="439"/>
      <c r="F55" s="439"/>
      <c r="G55" s="440"/>
      <c r="H55" s="440"/>
      <c r="I55" s="440"/>
      <c r="K55" s="217"/>
      <c r="L55" s="217"/>
      <c r="M55" s="217"/>
      <c r="N55" s="217"/>
      <c r="O55" s="217"/>
    </row>
    <row r="56" spans="1:15">
      <c r="A56" s="374"/>
      <c r="B56" s="439"/>
      <c r="C56" s="439"/>
      <c r="D56" s="439"/>
      <c r="E56" s="439"/>
      <c r="F56" s="439"/>
      <c r="G56" s="440"/>
      <c r="H56" s="440"/>
      <c r="I56" s="440"/>
      <c r="K56" s="217"/>
      <c r="L56" s="217"/>
      <c r="M56" s="217"/>
      <c r="N56" s="217"/>
      <c r="O56" s="217"/>
    </row>
    <row r="57" spans="1:15">
      <c r="A57" s="374"/>
      <c r="B57" s="439"/>
      <c r="C57" s="439"/>
      <c r="D57" s="439"/>
      <c r="E57" s="439"/>
      <c r="F57" s="439"/>
      <c r="G57" s="440"/>
      <c r="H57" s="440"/>
      <c r="I57" s="440"/>
      <c r="K57" s="217"/>
      <c r="L57" s="217"/>
      <c r="M57" s="217"/>
      <c r="N57" s="217"/>
      <c r="O57" s="217"/>
    </row>
    <row r="58" spans="1:15">
      <c r="A58" s="361"/>
      <c r="B58" s="436"/>
      <c r="C58" s="437"/>
      <c r="D58" s="437"/>
      <c r="E58" s="437"/>
      <c r="F58" s="437"/>
      <c r="G58" s="435"/>
      <c r="H58" s="218"/>
      <c r="I58" s="218"/>
      <c r="K58" s="217"/>
      <c r="L58" s="217"/>
      <c r="M58" s="217"/>
      <c r="N58" s="217"/>
      <c r="O58" s="217"/>
    </row>
    <row r="59" spans="1:15">
      <c r="B59" s="436"/>
      <c r="C59" s="436"/>
      <c r="D59" s="436"/>
      <c r="E59" s="436"/>
      <c r="F59" s="436"/>
      <c r="G59" s="218"/>
      <c r="H59" s="218"/>
      <c r="I59" s="218"/>
    </row>
    <row r="60" spans="1:15">
      <c r="B60" s="436"/>
      <c r="C60" s="436"/>
      <c r="D60" s="436"/>
      <c r="E60" s="436"/>
      <c r="F60" s="436"/>
      <c r="G60" s="218"/>
    </row>
    <row r="61" spans="1:15">
      <c r="B61" s="361"/>
      <c r="C61" s="361"/>
      <c r="D61" s="361"/>
      <c r="E61" s="361"/>
      <c r="F61" s="361"/>
      <c r="G61" s="218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GALLEGO SANCHEZ, ANGEL</cp:lastModifiedBy>
  <cp:lastPrinted>2024-04-17T07:39:11Z</cp:lastPrinted>
  <dcterms:created xsi:type="dcterms:W3CDTF">2016-11-17T11:36:14Z</dcterms:created>
  <dcterms:modified xsi:type="dcterms:W3CDTF">2024-04-17T07:45:34Z</dcterms:modified>
</cp:coreProperties>
</file>