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8.xml" ContentType="application/vnd.openxmlformats-officedocument.drawing+xml"/>
  <Override PartName="/xl/charts/chart5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95" yWindow="-92" windowWidth="14950" windowHeight="7095" tabRatio="958"/>
  </bookViews>
  <sheets>
    <sheet name="Indice" sheetId="32477" r:id="rId1"/>
    <sheet name="Regimenes" sheetId="32460" r:id="rId2"/>
    <sheet name="Media año" sheetId="32461" r:id="rId3"/>
    <sheet name="diaria" sheetId="32459" r:id="rId4"/>
    <sheet name="Total" sheetId="16" r:id="rId5"/>
    <sheet name="Genero" sheetId="32406" r:id="rId6"/>
    <sheet name="Extranj." sheetId="32407" r:id="rId7"/>
    <sheet name="Act. Economica" sheetId="32453" r:id="rId8"/>
    <sheet name="Ajuste Estac." sheetId="32454" r:id="rId9"/>
    <sheet name="Convenios" sheetId="32397" r:id="rId10"/>
    <sheet name="CCC.Gral." sheetId="32464" r:id="rId11"/>
    <sheet name="CCC.Mar" sheetId="32465" r:id="rId12"/>
    <sheet name="CCC.Carb." sheetId="32466" r:id="rId13"/>
    <sheet name="CCC.Total" sheetId="32467" r:id="rId14"/>
    <sheet name="Gral." sheetId="10" r:id="rId15"/>
    <sheet name="Sec.Gral" sheetId="32469" r:id="rId16"/>
    <sheet name="EEAAPP" sheetId="32476" r:id="rId17"/>
    <sheet name="Auton. " sheetId="32470" r:id="rId18"/>
    <sheet name="Sec. Auton." sheetId="32414" r:id="rId19"/>
    <sheet name="Mar" sheetId="13" r:id="rId20"/>
    <sheet name="Carbón" sheetId="3" r:id="rId21"/>
    <sheet name="Provm." sheetId="32392" r:id="rId22"/>
    <sheet name="Prov.1" sheetId="32437" r:id="rId23"/>
    <sheet name="Prov.2" sheetId="32383" r:id="rId24"/>
    <sheet name="Afpen" sheetId="32401" r:id="rId25"/>
  </sheets>
  <externalReferences>
    <externalReference r:id="rId26"/>
    <externalReference r:id="rId27"/>
  </externalReferences>
  <definedNames>
    <definedName name="AA" localSheetId="12">#REF!</definedName>
    <definedName name="AA" localSheetId="11">#REF!</definedName>
    <definedName name="AA" localSheetId="13">#REF!</definedName>
    <definedName name="aaa">#REF!</definedName>
    <definedName name="AAAAAAAA" localSheetId="12">#REF!</definedName>
    <definedName name="AAAAAAAA" localSheetId="11">#REF!</definedName>
    <definedName name="AAAAAAAA" localSheetId="13">#REF!</definedName>
    <definedName name="_xlnm.Print_Area" localSheetId="7">'Act. Economica'!$A$1:$I$285</definedName>
    <definedName name="_xlnm.Print_Area" localSheetId="24">Afpen!$A$3:$F$121</definedName>
    <definedName name="_xlnm.Print_Area" localSheetId="8">'Ajuste Estac.'!$A$1:$H$279</definedName>
    <definedName name="_xlnm.Print_Area" localSheetId="17">'Auton. '!$B$1:$G$271</definedName>
    <definedName name="_xlnm.Print_Area" localSheetId="20">Carbón!$B$3:$G$271</definedName>
    <definedName name="_xlnm.Print_Area" localSheetId="12">CCC.Carb.!$A$1:$H$161</definedName>
    <definedName name="_xlnm.Print_Area" localSheetId="10">CCC.Gral.!$B$1:$I$162</definedName>
    <definedName name="_xlnm.Print_Area" localSheetId="11">CCC.Mar!$A$1:$H$161</definedName>
    <definedName name="_xlnm.Print_Area" localSheetId="13">CCC.Total!$A$1:$F$162</definedName>
    <definedName name="_xlnm.Print_Area" localSheetId="9">Convenios!$B$3:$D$41</definedName>
    <definedName name="_xlnm.Print_Area" localSheetId="3">diaria!$B$3:$G$38</definedName>
    <definedName name="_xlnm.Print_Area" localSheetId="16">EEAAPP!$A$1:$E$84</definedName>
    <definedName name="_xlnm.Print_Area" localSheetId="6">Extranj.!$B$3:$I$190</definedName>
    <definedName name="_xlnm.Print_Area" localSheetId="5">Genero!$B$3:$J$190</definedName>
    <definedName name="_xlnm.Print_Area" localSheetId="14">Gral.!$B$1:$G$271</definedName>
    <definedName name="_xlnm.Print_Area" localSheetId="0">Indice!$B$2:$B$28</definedName>
    <definedName name="_xlnm.Print_Area" localSheetId="19">Mar!$B$1:$G$271</definedName>
    <definedName name="_xlnm.Print_Area" localSheetId="2">'Media año'!$A$1:$H$43</definedName>
    <definedName name="_xlnm.Print_Area" localSheetId="22">Prov.1!$B$2:$F$68</definedName>
    <definedName name="_xlnm.Print_Area" localSheetId="23">Prov.2!$A$1:$F$67</definedName>
    <definedName name="_xlnm.Print_Area" localSheetId="21">Provm.!$A$59:$F$127</definedName>
    <definedName name="_xlnm.Print_Area" localSheetId="1">Regimenes!$A$2:$F$48</definedName>
    <definedName name="_xlnm.Print_Area" localSheetId="18">'Sec. Auton.'!$B$4:$G$30</definedName>
    <definedName name="_xlnm.Print_Area" localSheetId="15">Sec.Gral!$B$1:$G$34</definedName>
    <definedName name="_xlnm.Print_Area" localSheetId="4">Total!$B$1:$G$271</definedName>
    <definedName name="Auto_Open" localSheetId="12">#REF!</definedName>
    <definedName name="Auto_Open" localSheetId="11">#REF!</definedName>
    <definedName name="Auto_Open" localSheetId="13">#REF!</definedName>
    <definedName name="Auto_Open" localSheetId="22">#REF!</definedName>
    <definedName name="Auto_Open" localSheetId="1">#REF!</definedName>
    <definedName name="Auto_Open">#REF!</definedName>
    <definedName name="CCAA">[1]CC.AA!$H$3:$H$3000</definedName>
    <definedName name="Datos" localSheetId="1">[2]graf!$A$6:$R$1507</definedName>
    <definedName name="Datos">#REF!</definedName>
    <definedName name="Macro1" localSheetId="12">#REF!</definedName>
    <definedName name="Macro1" localSheetId="11">#REF!</definedName>
    <definedName name="Macro1" localSheetId="13">#REF!</definedName>
    <definedName name="Macro1" localSheetId="1">#REF!</definedName>
    <definedName name="Macro1">#REF!</definedName>
    <definedName name="Macro10" localSheetId="12">#REF!</definedName>
    <definedName name="Macro10" localSheetId="11">#REF!</definedName>
    <definedName name="Macro10" localSheetId="13">#REF!</definedName>
    <definedName name="Macro10" localSheetId="1">#REF!</definedName>
    <definedName name="Macro10">#REF!</definedName>
    <definedName name="Macro2" localSheetId="12">#REF!</definedName>
    <definedName name="Macro2" localSheetId="11">#REF!</definedName>
    <definedName name="Macro2" localSheetId="13">#REF!</definedName>
    <definedName name="Macro2" localSheetId="1">#REF!</definedName>
    <definedName name="Macro2">#REF!</definedName>
    <definedName name="Macro3" localSheetId="12">#REF!</definedName>
    <definedName name="Macro3" localSheetId="11">#REF!</definedName>
    <definedName name="Macro3" localSheetId="13">#REF!</definedName>
    <definedName name="Macro3" localSheetId="1">#REF!</definedName>
    <definedName name="Macro3">#REF!</definedName>
    <definedName name="Macro4" localSheetId="12">#REF!</definedName>
    <definedName name="Macro4" localSheetId="11">#REF!</definedName>
    <definedName name="Macro4" localSheetId="13">#REF!</definedName>
    <definedName name="Macro4" localSheetId="1">#REF!</definedName>
    <definedName name="Macro4">#REF!</definedName>
    <definedName name="Macro5" localSheetId="12">#REF!</definedName>
    <definedName name="Macro5" localSheetId="11">#REF!</definedName>
    <definedName name="Macro5" localSheetId="13">#REF!</definedName>
    <definedName name="Macro5" localSheetId="1">#REF!</definedName>
    <definedName name="Macro5">#REF!</definedName>
    <definedName name="Macro6" localSheetId="12">#REF!</definedName>
    <definedName name="Macro6" localSheetId="11">#REF!</definedName>
    <definedName name="Macro6" localSheetId="13">#REF!</definedName>
    <definedName name="Macro6" localSheetId="1">#REF!</definedName>
    <definedName name="Macro6">#REF!</definedName>
    <definedName name="Macro7" localSheetId="12">#REF!</definedName>
    <definedName name="Macro7" localSheetId="11">#REF!</definedName>
    <definedName name="Macro7" localSheetId="13">#REF!</definedName>
    <definedName name="Macro7" localSheetId="1">#REF!</definedName>
    <definedName name="Macro7">#REF!</definedName>
    <definedName name="Macro8" localSheetId="12">#REF!</definedName>
    <definedName name="Macro8" localSheetId="11">#REF!</definedName>
    <definedName name="Macro8" localSheetId="13">#REF!</definedName>
    <definedName name="Macro8" localSheetId="1">#REF!</definedName>
    <definedName name="Macro8">#REF!</definedName>
    <definedName name="Macro9" localSheetId="12">#REF!</definedName>
    <definedName name="Macro9" localSheetId="11">#REF!</definedName>
    <definedName name="Macro9" localSheetId="13">#REF!</definedName>
    <definedName name="Macro9" localSheetId="1">#REF!</definedName>
    <definedName name="Macro9">#REF!</definedName>
    <definedName name="NombreTabla">"Dummy"</definedName>
    <definedName name="OLE_LINK1" localSheetId="2">'Media año'!#REF!</definedName>
    <definedName name="Print_Area" localSheetId="7">'Act. Economica'!$A$1:$I$268</definedName>
    <definedName name="Print_Area" localSheetId="24">Afpen!$A$3:$F$123</definedName>
    <definedName name="Print_Area" localSheetId="8">'Ajuste Estac.'!$A$1:$H$227</definedName>
    <definedName name="Print_Area" localSheetId="17">'Auton. '!$B$1:$G$232</definedName>
    <definedName name="Print_Area" localSheetId="20">Carbón!$B$1:$G$232</definedName>
    <definedName name="Print_Area" localSheetId="12">CCC.Carb.!$A$1:$H$109</definedName>
    <definedName name="Print_Area" localSheetId="10">CCC.Gral.!$B$1:$I$162</definedName>
    <definedName name="Print_Area" localSheetId="11">CCC.Mar!$A$1:$H$109</definedName>
    <definedName name="Print_Area" localSheetId="13">CCC.Total!$A$1:$F$162</definedName>
    <definedName name="Print_Area" localSheetId="9">Convenios!$B$3:$D$40</definedName>
    <definedName name="Print_Area" localSheetId="3">diaria!$B$2:$G$38</definedName>
    <definedName name="Print_Area" localSheetId="6">Extranj.!$B$3:$I$138</definedName>
    <definedName name="Print_Area" localSheetId="5">Genero!$B$3:$J$138</definedName>
    <definedName name="Print_Area" localSheetId="14">Gral.!$B$1:$G$232</definedName>
    <definedName name="Print_Area" localSheetId="19">Mar!$B$1:$G$232</definedName>
    <definedName name="Print_Area" localSheetId="2">'Media año'!$A$1:$H$43</definedName>
    <definedName name="Print_Area" localSheetId="22">Prov.1!$B$1:$F$69</definedName>
    <definedName name="Print_Area" localSheetId="23">Prov.2!$A$1:$F$67</definedName>
    <definedName name="Print_Area" localSheetId="21">Provm.!$A$59:$F$128</definedName>
    <definedName name="Print_Area" localSheetId="1">Regimenes!$A$3:$F$48</definedName>
    <definedName name="Print_Area" localSheetId="18">'Sec. Auton.'!$B$1:$G$31</definedName>
    <definedName name="Print_Area" localSheetId="15">Sec.Gral!$B$1:$G$34</definedName>
    <definedName name="Print_Area" localSheetId="4">Total!$B$1:$G$232</definedName>
    <definedName name="PROVINCIA">[1]PROVINCIAS!$R$3:$R$3000</definedName>
    <definedName name="Recover" localSheetId="12">#REF!</definedName>
    <definedName name="Recover" localSheetId="11">#REF!</definedName>
    <definedName name="Recover" localSheetId="13">#REF!</definedName>
    <definedName name="Recover" localSheetId="1">#REF!</definedName>
    <definedName name="Recover">#REF!</definedName>
    <definedName name="REGIMENES">[1]PROVINCIAS!$P$3:$P$3000</definedName>
    <definedName name="REGIMENESCCAA">[1]CC.AA!$F$3:$F$3000</definedName>
    <definedName name="serie1" localSheetId="12">#REF!</definedName>
    <definedName name="serie1" localSheetId="11">#REF!</definedName>
    <definedName name="serie1" localSheetId="13">#REF!</definedName>
    <definedName name="serie2" localSheetId="12">#REF!</definedName>
    <definedName name="serie2" localSheetId="11">#REF!</definedName>
    <definedName name="serie2" localSheetId="13">#REF!</definedName>
    <definedName name="seriea" localSheetId="12">#REF!</definedName>
    <definedName name="seriea" localSheetId="11">#REF!</definedName>
    <definedName name="seriea" localSheetId="13">#REF!</definedName>
    <definedName name="serieb">[1]PROVINCIAS!$P$3:$P$3000</definedName>
    <definedName name="SEXO">[1]PROVINCIAS!$S$3:$S$3000</definedName>
    <definedName name="SEXOCCAA">[1]CC.AA!$I$3:$I$3000</definedName>
  </definedNames>
  <calcPr calcId="145621"/>
</workbook>
</file>

<file path=xl/calcChain.xml><?xml version="1.0" encoding="utf-8"?>
<calcChain xmlns="http://schemas.openxmlformats.org/spreadsheetml/2006/main">
  <c r="C281" i="32454" l="1"/>
  <c r="D281" i="32454"/>
  <c r="E281" i="32454"/>
  <c r="B281" i="32454"/>
  <c r="D105" i="32401" l="1"/>
  <c r="F105" i="32401" s="1"/>
  <c r="G10" i="32406" l="1"/>
  <c r="D104" i="32401" l="1"/>
  <c r="F104" i="32401" s="1"/>
  <c r="D103" i="32401" l="1"/>
  <c r="F103" i="32401" s="1"/>
  <c r="D102" i="32401" l="1"/>
  <c r="F102" i="32401" s="1"/>
  <c r="D101" i="32401" l="1"/>
  <c r="F101" i="32401" s="1"/>
  <c r="D100" i="32401" l="1"/>
  <c r="F100" i="32401" s="1"/>
  <c r="D99" i="32401" l="1"/>
  <c r="F99" i="32401" s="1"/>
  <c r="D98" i="32401" l="1"/>
  <c r="F98" i="32401" s="1"/>
  <c r="D97" i="32401" l="1"/>
  <c r="F97" i="32401" s="1"/>
  <c r="D96" i="32401"/>
  <c r="F96" i="32401" s="1"/>
  <c r="E186" i="32397"/>
  <c r="E200" i="32464"/>
  <c r="D200" i="32465"/>
  <c r="D200" i="32466"/>
  <c r="D195" i="32467"/>
  <c r="E187" i="32459"/>
  <c r="E177" i="32460"/>
  <c r="E170" i="32461"/>
  <c r="E180" i="32414"/>
  <c r="E197" i="32401"/>
  <c r="E185" i="32397"/>
  <c r="E199" i="32464"/>
  <c r="D199" i="32465"/>
  <c r="D199" i="32466"/>
  <c r="D194" i="32467"/>
  <c r="E186" i="32459"/>
  <c r="E176" i="32460"/>
  <c r="E169" i="32461"/>
  <c r="E179" i="32414"/>
  <c r="E196" i="32401"/>
  <c r="C190" i="32397"/>
  <c r="C204" i="32464"/>
  <c r="B204" i="32465"/>
  <c r="B204" i="32466"/>
  <c r="B199" i="32467"/>
  <c r="C191" i="32459"/>
  <c r="C181" i="32460"/>
  <c r="C174" i="32461"/>
  <c r="C184" i="32414"/>
  <c r="C201" i="32401"/>
  <c r="C189" i="32397"/>
  <c r="C203" i="32464"/>
  <c r="B203" i="32465"/>
  <c r="B203" i="32466"/>
  <c r="B198" i="32467"/>
  <c r="C190" i="32459"/>
  <c r="C180" i="32460"/>
  <c r="C173" i="32461"/>
  <c r="C183" i="32414"/>
  <c r="C200" i="32401"/>
  <c r="D95" i="32401"/>
  <c r="F95" i="32401" s="1"/>
  <c r="A236" i="10"/>
  <c r="E13" i="32470"/>
  <c r="D13" i="32470"/>
  <c r="E11" i="32470"/>
  <c r="D11" i="32470"/>
  <c r="E10" i="32470"/>
  <c r="D10" i="32470"/>
  <c r="D94" i="32401"/>
  <c r="F94" i="32401" s="1"/>
  <c r="D93" i="32401"/>
  <c r="F93" i="32401" s="1"/>
  <c r="D92" i="32401"/>
  <c r="F92" i="32401" s="1"/>
  <c r="D91" i="32401"/>
  <c r="F91" i="32401" s="1"/>
  <c r="D90" i="32401"/>
  <c r="F90" i="32401" s="1"/>
  <c r="D89" i="32401"/>
  <c r="F89" i="32401" s="1"/>
  <c r="D88" i="32401"/>
  <c r="F88" i="32401" s="1"/>
  <c r="D87" i="32401"/>
  <c r="F87" i="32401" s="1"/>
  <c r="D86" i="32401"/>
  <c r="F86" i="32401" s="1"/>
  <c r="D85" i="32401"/>
  <c r="F85" i="32401" s="1"/>
  <c r="D84" i="32401"/>
  <c r="F84" i="32401" s="1"/>
  <c r="C5" i="32469"/>
  <c r="D83" i="32401"/>
  <c r="F83" i="32401" s="1"/>
  <c r="D82" i="32401"/>
  <c r="F82" i="32401" s="1"/>
  <c r="D81" i="32401"/>
  <c r="F81" i="32401" s="1"/>
  <c r="B3" i="32383"/>
  <c r="D80" i="32401"/>
  <c r="F80" i="32401" s="1"/>
  <c r="C6" i="32414"/>
  <c r="D79" i="32401"/>
  <c r="F79" i="32401" s="1"/>
  <c r="D78" i="32401"/>
  <c r="F78" i="32401" s="1"/>
  <c r="D77" i="32401"/>
  <c r="F77" i="32401" s="1"/>
  <c r="D76" i="32401"/>
  <c r="F76" i="32401" s="1"/>
  <c r="D75" i="32401"/>
  <c r="F75" i="32401" s="1"/>
  <c r="D74" i="32401"/>
  <c r="F74" i="32401"/>
  <c r="D73" i="32401"/>
  <c r="F73" i="32401" s="1"/>
  <c r="D72" i="32401"/>
  <c r="F72" i="32401" s="1"/>
  <c r="D71" i="32401"/>
  <c r="F71" i="32401" s="1"/>
  <c r="D70" i="32401"/>
  <c r="F70" i="32401" s="1"/>
  <c r="D69" i="32401"/>
  <c r="F69" i="32401" s="1"/>
  <c r="D68" i="32401"/>
  <c r="F68" i="32401" s="1"/>
  <c r="D67" i="32401"/>
  <c r="F67" i="32401" s="1"/>
  <c r="D66" i="32401"/>
  <c r="F66" i="32401" s="1"/>
  <c r="D352" i="32406"/>
  <c r="D65" i="32401"/>
  <c r="F65" i="32401" s="1"/>
  <c r="D64" i="32401"/>
  <c r="F64" i="32401" s="1"/>
  <c r="D63" i="32401"/>
  <c r="F63" i="32401" s="1"/>
  <c r="D62" i="32401"/>
  <c r="F62" i="32401"/>
  <c r="D61" i="32401"/>
  <c r="F61" i="32401" s="1"/>
  <c r="D60" i="32401"/>
  <c r="F60" i="32401" s="1"/>
  <c r="D59" i="32401"/>
  <c r="F59" i="32401" s="1"/>
  <c r="D58" i="32401"/>
  <c r="F58" i="32401" s="1"/>
  <c r="H31" i="32466"/>
  <c r="H30" i="32466"/>
  <c r="H29" i="32466"/>
  <c r="H28" i="32466"/>
  <c r="H27" i="32466"/>
  <c r="H26" i="32466"/>
  <c r="H25" i="32466"/>
  <c r="H24" i="32466"/>
  <c r="H23" i="32466"/>
  <c r="H22" i="32466"/>
  <c r="H21" i="32466"/>
  <c r="H20" i="32466"/>
  <c r="H18" i="32466"/>
  <c r="H17" i="32466"/>
  <c r="H16" i="32466"/>
  <c r="H15" i="32466"/>
  <c r="H14" i="32466"/>
  <c r="H13" i="32466"/>
  <c r="H12" i="32466"/>
  <c r="H11" i="32466"/>
  <c r="H10" i="32466"/>
  <c r="H9" i="32466"/>
  <c r="H8" i="32466"/>
  <c r="H7" i="32466"/>
  <c r="D57" i="32401"/>
  <c r="F57" i="32401" s="1"/>
  <c r="D56" i="32401"/>
  <c r="F56" i="32401" s="1"/>
  <c r="B39" i="32460"/>
  <c r="B37" i="32460"/>
  <c r="B34" i="32460"/>
  <c r="B30" i="32460"/>
  <c r="D55" i="32401"/>
  <c r="F55" i="32401" s="1"/>
  <c r="D54" i="32401"/>
  <c r="F54" i="32401" s="1"/>
  <c r="D53" i="32401"/>
  <c r="F53" i="32401" s="1"/>
  <c r="D52" i="32401"/>
  <c r="F52" i="32401"/>
  <c r="D51" i="32401"/>
  <c r="F51" i="32401"/>
  <c r="D50" i="32401"/>
  <c r="F50" i="32401" s="1"/>
  <c r="D49" i="32401"/>
  <c r="F49" i="32401" s="1"/>
  <c r="D48" i="32401"/>
  <c r="F48" i="32401" s="1"/>
  <c r="D47" i="32401"/>
  <c r="F47" i="32401" s="1"/>
  <c r="D46" i="32401"/>
  <c r="F46" i="32401" s="1"/>
  <c r="D45" i="32401"/>
  <c r="F45" i="32401" s="1"/>
  <c r="D44" i="32401"/>
  <c r="F44" i="32401" s="1"/>
  <c r="E13" i="3"/>
  <c r="D13" i="3"/>
  <c r="E13" i="13"/>
  <c r="D13" i="13"/>
  <c r="E13" i="10"/>
  <c r="D13" i="10"/>
  <c r="E13" i="16"/>
  <c r="D13" i="16"/>
  <c r="E11" i="10"/>
  <c r="D11" i="10"/>
  <c r="E10" i="10"/>
  <c r="D10" i="10"/>
  <c r="E11" i="13"/>
  <c r="D11" i="13"/>
  <c r="E10" i="13"/>
  <c r="D10" i="13"/>
  <c r="E11" i="3"/>
  <c r="D11" i="3"/>
  <c r="E10" i="3"/>
  <c r="D10" i="3"/>
  <c r="E11" i="16"/>
  <c r="D11" i="16"/>
  <c r="E10" i="16"/>
  <c r="D10" i="16"/>
  <c r="D43" i="32401"/>
  <c r="F43" i="32401" s="1"/>
  <c r="D42" i="32401"/>
  <c r="F42" i="32401"/>
  <c r="D41" i="32401"/>
  <c r="F41" i="32401" s="1"/>
  <c r="D39" i="32401"/>
  <c r="F39" i="32401" s="1"/>
  <c r="D38" i="32401"/>
  <c r="F38" i="32401" s="1"/>
  <c r="D32" i="32401"/>
  <c r="F32" i="32401" s="1"/>
  <c r="D33" i="32401"/>
  <c r="F33" i="32401" s="1"/>
  <c r="D34" i="32401"/>
  <c r="F34" i="32401" s="1"/>
  <c r="D35" i="32401"/>
  <c r="F35" i="32401" s="1"/>
  <c r="D36" i="32401"/>
  <c r="F36" i="32401" s="1"/>
  <c r="D37" i="32401"/>
  <c r="F37" i="32401" s="1"/>
  <c r="D40" i="32401"/>
  <c r="F40" i="32401" s="1"/>
  <c r="D353" i="32406"/>
  <c r="E353" i="32406"/>
  <c r="D351" i="32406"/>
  <c r="E348" i="32406"/>
  <c r="E376" i="32406"/>
  <c r="E344" i="32406"/>
  <c r="D344" i="32406"/>
  <c r="D31" i="32401"/>
  <c r="F31" i="32401" s="1"/>
  <c r="A1" i="32383"/>
  <c r="D30" i="32401"/>
  <c r="F30" i="32401" s="1"/>
  <c r="D29" i="32401"/>
  <c r="F29" i="32401" s="1"/>
  <c r="D28" i="32401"/>
  <c r="F28" i="32401" s="1"/>
  <c r="D27" i="32401"/>
  <c r="F27" i="32401" s="1"/>
  <c r="D26" i="32401"/>
  <c r="F26" i="32401" s="1"/>
  <c r="D25" i="32401"/>
  <c r="F25" i="32401" s="1"/>
  <c r="D24" i="32401"/>
  <c r="F24" i="32401" s="1"/>
  <c r="D23" i="32401"/>
  <c r="F23" i="32401" s="1"/>
  <c r="D22" i="32401"/>
  <c r="F22" i="32401" s="1"/>
  <c r="D21" i="32401"/>
  <c r="F21" i="32401" s="1"/>
  <c r="D20" i="32401"/>
  <c r="F20" i="32401" s="1"/>
  <c r="D19" i="32401"/>
  <c r="F19" i="32401" s="1"/>
  <c r="D18" i="32401"/>
  <c r="F18" i="32401" s="1"/>
  <c r="D17" i="32401"/>
  <c r="F17" i="32401" s="1"/>
  <c r="D16" i="32401"/>
  <c r="F16" i="32401" s="1"/>
  <c r="D15" i="32401"/>
  <c r="F15" i="32401" s="1"/>
  <c r="D14" i="32401"/>
  <c r="F14" i="32401" s="1"/>
  <c r="D13" i="32401"/>
  <c r="F13" i="32401" s="1"/>
  <c r="D12" i="32401"/>
  <c r="F12" i="32401" s="1"/>
  <c r="D11" i="32401"/>
  <c r="F11" i="32401" s="1"/>
  <c r="D10" i="32401"/>
  <c r="F10" i="32401" s="1"/>
  <c r="D9" i="32401"/>
  <c r="F9" i="32401" s="1"/>
  <c r="D8" i="32401"/>
  <c r="F8" i="32401" s="1"/>
  <c r="D7" i="32401"/>
  <c r="F7" i="32401" s="1"/>
  <c r="G316" i="32407"/>
  <c r="F316" i="32407"/>
  <c r="E316" i="32407"/>
  <c r="D316" i="32407"/>
  <c r="D284" i="32407"/>
  <c r="D283" i="32407"/>
  <c r="E282" i="32407"/>
  <c r="D282" i="32407"/>
  <c r="E281" i="32407"/>
  <c r="D281" i="32407"/>
  <c r="E280" i="32407"/>
  <c r="D280" i="32407"/>
  <c r="E279" i="32407"/>
  <c r="D279" i="32407"/>
  <c r="E278" i="32407"/>
  <c r="D278" i="32407"/>
  <c r="E277" i="32407"/>
  <c r="D277" i="32407"/>
  <c r="E276" i="32407"/>
  <c r="D276" i="32407"/>
  <c r="E275" i="32407"/>
  <c r="D275" i="32407"/>
  <c r="E274" i="32407"/>
  <c r="D274" i="32407"/>
  <c r="F273" i="32407"/>
  <c r="E273" i="32407"/>
  <c r="D240" i="32407"/>
  <c r="D239" i="32407"/>
  <c r="D238" i="32407"/>
  <c r="E330" i="32406"/>
  <c r="D330" i="32406"/>
  <c r="E329" i="32406"/>
  <c r="D329" i="32406"/>
  <c r="E373" i="32406"/>
  <c r="D343" i="32406"/>
  <c r="E372" i="32406"/>
  <c r="E371" i="32406"/>
  <c r="E370" i="32406"/>
  <c r="E369" i="32406"/>
  <c r="E368" i="32406"/>
  <c r="E367" i="32406"/>
  <c r="E366" i="32406"/>
  <c r="E365" i="32406"/>
  <c r="E364" i="32406"/>
  <c r="E342" i="32406"/>
  <c r="D342" i="32406"/>
  <c r="E341" i="32406"/>
  <c r="D341" i="32406"/>
  <c r="E340" i="32406"/>
  <c r="D340" i="32406"/>
  <c r="E339" i="32406"/>
  <c r="D339" i="32406"/>
  <c r="E338" i="32406"/>
  <c r="D338" i="32406"/>
  <c r="E337" i="32406"/>
  <c r="D337" i="32406"/>
  <c r="E336" i="32406"/>
  <c r="D336" i="32406"/>
  <c r="E335" i="32406"/>
  <c r="D335" i="32406"/>
  <c r="E334" i="32406"/>
  <c r="D334" i="32406"/>
  <c r="E333" i="32406"/>
  <c r="D333" i="32406"/>
  <c r="E332" i="32406"/>
  <c r="D332" i="32406"/>
  <c r="E331" i="32406"/>
  <c r="D331" i="32406"/>
  <c r="F272" i="32407"/>
  <c r="H28" i="10" l="1"/>
  <c r="E345" i="32406"/>
  <c r="E375" i="32406"/>
  <c r="E346" i="32406"/>
  <c r="E349" i="32406"/>
  <c r="E350" i="32406"/>
  <c r="D347" i="32406"/>
  <c r="E343" i="32406"/>
  <c r="E347" i="32406"/>
  <c r="D345" i="32406"/>
  <c r="E352" i="32406"/>
  <c r="B32" i="32460"/>
  <c r="D350" i="32406"/>
  <c r="E374" i="32406"/>
  <c r="D348" i="32406"/>
  <c r="D349" i="32406"/>
  <c r="D346" i="32406"/>
  <c r="E351" i="32406"/>
</calcChain>
</file>

<file path=xl/sharedStrings.xml><?xml version="1.0" encoding="utf-8"?>
<sst xmlns="http://schemas.openxmlformats.org/spreadsheetml/2006/main" count="1605" uniqueCount="341">
  <si>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</si>
  <si>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</si>
  <si>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</si>
  <si>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</si>
  <si>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</si>
  <si>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</si>
  <si>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</si>
  <si>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</si>
  <si>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</si>
  <si>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</si>
  <si>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</si>
  <si>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</si>
  <si>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</si>
  <si>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</si>
  <si>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</si>
  <si>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</si>
  <si>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</si>
  <si>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</si>
  <si>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</si>
  <si>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</si>
  <si>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</si>
  <si>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</si>
  <si>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</si>
  <si>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</si>
  <si>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</si>
  <si>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</si>
  <si>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</si>
  <si>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</si>
  <si>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</si>
  <si>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</si>
  <si>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</si>
  <si>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</si>
  <si>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</si>
  <si>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</si>
  <si>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</si>
  <si>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</si>
  <si>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</si>
  <si>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</si>
  <si>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</si>
  <si>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</si>
  <si>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</si>
  <si>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</si>
  <si>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</si>
  <si>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</si>
  <si>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</si>
  <si>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</si>
  <si>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</si>
  <si>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OCUPADOS</t>
  </si>
  <si>
    <t>PENSIONISTAS</t>
  </si>
  <si>
    <t>ARAGÓN</t>
  </si>
  <si>
    <t>PAÍS VASCO</t>
  </si>
  <si>
    <t>Variación Mensual</t>
  </si>
  <si>
    <t>TOTAL SISTEMA</t>
  </si>
  <si>
    <t>Medios 2006</t>
  </si>
  <si>
    <t>Septiembre</t>
  </si>
  <si>
    <t>Octubre</t>
  </si>
  <si>
    <t>Noviembre</t>
  </si>
  <si>
    <t>Diciembre</t>
  </si>
  <si>
    <t>Medios 2007</t>
  </si>
  <si>
    <t>enero</t>
  </si>
  <si>
    <t>febrero</t>
  </si>
  <si>
    <t>marzo</t>
  </si>
  <si>
    <t>abril</t>
  </si>
  <si>
    <t>Medias Anuales</t>
  </si>
  <si>
    <t>TRABAJADORES EN ALTA</t>
  </si>
  <si>
    <t>Medios 2008</t>
  </si>
  <si>
    <t>RELACION</t>
  </si>
  <si>
    <t>EN DESEMPLEO</t>
  </si>
  <si>
    <t>AFIL./PENS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</si>
  <si>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</si>
  <si>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Incrementos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</si>
  <si>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</si>
  <si>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</si>
  <si>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</si>
  <si>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</si>
  <si>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</si>
  <si>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</si>
  <si>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</si>
  <si>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</si>
  <si>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</si>
  <si>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</si>
  <si>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</si>
  <si>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Girona</t>
  </si>
  <si>
    <t>Lleida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</si>
  <si>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</si>
  <si>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</si>
  <si>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</si>
  <si>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</si>
  <si>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</si>
  <si>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</si>
  <si>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</si>
  <si>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</si>
  <si>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</si>
  <si>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</si>
  <si>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</si>
  <si>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</si>
  <si>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</si>
  <si>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</si>
  <si>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</si>
  <si>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</si>
  <si>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</si>
  <si>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</si>
  <si>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</si>
  <si>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</si>
  <si>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</si>
  <si>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</si>
  <si>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</si>
  <si>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</si>
  <si>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</si>
  <si>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</si>
  <si>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</si>
  <si>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</si>
  <si>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</si>
  <si>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</si>
  <si>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</si>
  <si>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</si>
  <si>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</si>
  <si>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</si>
  <si>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EXTRANJEROS</t>
  </si>
  <si>
    <t>DICIEMBRE 05</t>
  </si>
  <si>
    <t>DICIEMBRE 06</t>
  </si>
  <si>
    <t>DICIEMBRE 07</t>
  </si>
  <si>
    <t>Medios 2009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</si>
  <si>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</si>
  <si>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</si>
  <si>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</si>
  <si>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</si>
  <si>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</si>
  <si>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</si>
  <si>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</si>
  <si>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</si>
  <si>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</si>
  <si>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</si>
  <si>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</si>
  <si>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</si>
  <si>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</si>
  <si>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</si>
  <si>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</si>
  <si>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</si>
  <si>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</si>
  <si>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A Coruña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</si>
  <si>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</si>
  <si>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</si>
  <si>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</si>
  <si>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</si>
  <si>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</si>
  <si>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</si>
  <si>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</si>
  <si>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DICIEMBRE 08</t>
  </si>
  <si>
    <t>CAST.-LA MANCHA</t>
  </si>
  <si>
    <t>ILLES BALEARS</t>
  </si>
  <si>
    <t>Comercio; Reparación de Vehículos de Motor y Motocicletas</t>
  </si>
  <si>
    <t>af</t>
  </si>
  <si>
    <t>MEDIA 2009</t>
  </si>
  <si>
    <t>DICIEMBRE 09</t>
  </si>
  <si>
    <t>Medios 2010</t>
  </si>
  <si>
    <t>1 TRABAJADOR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</si>
  <si>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</si>
  <si>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</si>
  <si>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</si>
  <si>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</si>
  <si>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</si>
  <si>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</si>
  <si>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>nov.</t>
  </si>
  <si>
    <t>Medios 2011</t>
  </si>
  <si>
    <t xml:space="preserve">NÚMERO DE EMPRESAS EN EL RÉGIMEN ESPECIAL DEL MAR CON TRABAJADORES A FIN DE MES </t>
  </si>
  <si>
    <t>DICIEMBRE 10</t>
  </si>
  <si>
    <t>general</t>
  </si>
  <si>
    <t>autónomos</t>
  </si>
  <si>
    <t>resto regímes</t>
  </si>
  <si>
    <t>total</t>
  </si>
  <si>
    <t>ANDALUCÍA</t>
  </si>
  <si>
    <t>Ávila</t>
  </si>
  <si>
    <t>Araba/Álava</t>
  </si>
  <si>
    <t>Bizkaia</t>
  </si>
  <si>
    <t>Medios 2005</t>
  </si>
  <si>
    <t>Medios 2004</t>
  </si>
  <si>
    <t>Gipuzkoa</t>
  </si>
  <si>
    <t>CASTILLA-LEÓN</t>
  </si>
  <si>
    <t>C. DE MADRID</t>
  </si>
  <si>
    <t>AUTÓNOMOS</t>
  </si>
  <si>
    <t>Medios 2012</t>
  </si>
  <si>
    <t>-------</t>
  </si>
  <si>
    <t>Variación intermensual</t>
  </si>
  <si>
    <t>- S.E.T.A.</t>
  </si>
  <si>
    <t>- C. PROPIA</t>
  </si>
  <si>
    <t>- C. AJENA</t>
  </si>
  <si>
    <t>DICIEMBRE 11</t>
  </si>
  <si>
    <t xml:space="preserve">NÚMERO DE EMPRESAS EN EL RÉG. ESP. DEL CARBÓN CON TRABAJADORES A FIN DE MES </t>
  </si>
  <si>
    <t>RÉGIMEN GENERAL</t>
  </si>
  <si>
    <t>CARBÓN</t>
  </si>
  <si>
    <t>ABRIL 2012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</si>
  <si>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</si>
  <si>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</si>
  <si>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</si>
  <si>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</si>
  <si>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</si>
  <si>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</si>
  <si>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</si>
  <si>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----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</si>
  <si>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</si>
  <si>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</si>
  <si>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</si>
  <si>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</si>
  <si>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</si>
  <si>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</si>
  <si>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</si>
  <si>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</si>
  <si>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</si>
  <si>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</si>
  <si>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</si>
  <si>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</si>
  <si>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</si>
  <si>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Medios 2003</t>
  </si>
  <si>
    <t>Medios 2002</t>
  </si>
  <si>
    <t>Medios 2001</t>
  </si>
  <si>
    <t>o</t>
  </si>
  <si>
    <t>d</t>
  </si>
  <si>
    <t xml:space="preserve">INTEGRACIÓN DE REGÍMENES AGRARIO Y HOGAR 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</si>
  <si>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</si>
  <si>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</si>
  <si>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</si>
  <si>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</si>
  <si>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</si>
  <si>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</si>
  <si>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</si>
  <si>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</si>
  <si>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</si>
  <si>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</si>
  <si>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</si>
  <si>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</si>
  <si>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</si>
  <si>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</si>
  <si>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</si>
  <si>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</si>
  <si>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</si>
  <si>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</si>
  <si>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</si>
  <si>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</si>
  <si>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</si>
  <si>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VARIACIÓN MENSUAL</t>
  </si>
  <si>
    <t>VARIACIÓN ANUAL</t>
  </si>
  <si>
    <t>Variación anual</t>
  </si>
  <si>
    <t>Variación  mensual</t>
  </si>
  <si>
    <t>RELATIVA</t>
  </si>
  <si>
    <t>Revisión diciembre de 2014</t>
  </si>
  <si>
    <t>(1) Excluidos el Sistema Especial Agrario y el Sistema Especial de Empleados de Hogar.</t>
  </si>
  <si>
    <t>VARIACIÓN MENSUAL Y ANUAL</t>
  </si>
  <si>
    <t>(1) No incluye los Sistemas Especiales de  Agrario y de Empleados de Hogar.</t>
  </si>
  <si>
    <t>Comprobar si los incrementos coinciden con los de reg 1 (2).</t>
  </si>
  <si>
    <t>MES</t>
  </si>
  <si>
    <t>AÑO</t>
  </si>
  <si>
    <t xml:space="preserve">RÉGIMEN GENERAL </t>
  </si>
  <si>
    <t xml:space="preserve">RÉGIMEN ESPECIAL DE TRABAJADORES AUTÓNOMOS </t>
  </si>
  <si>
    <t>VARIACIÓN NETA EN EL DÍA</t>
  </si>
  <si>
    <t>Integración Hogar y Agrario</t>
  </si>
  <si>
    <t xml:space="preserve">     2012 (1)</t>
  </si>
  <si>
    <t>(1) En 2012 Integración de Hogar y Agrario</t>
  </si>
  <si>
    <t>Se incluyen 1304 de hogar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</si>
  <si>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</si>
  <si>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01 C.E. ORDINARIO</t>
  </si>
  <si>
    <t>02 C.E. BENEF. SUBSIDIO DESEMPLEO</t>
  </si>
  <si>
    <t>04 C.E. TRABAJADORES A TIEMPO PARCIAL</t>
  </si>
  <si>
    <t>05 C.E. REDUC. JORNADA GUARDA LEGAL</t>
  </si>
  <si>
    <t>06 C.E. EMIGRANTES E HIJOS EN EL EXTRANJERO</t>
  </si>
  <si>
    <t>07 C.E. EMIGRANTES RETORNADOS</t>
  </si>
  <si>
    <t>08 C.E. FUNC/EMPL ORG INTERGUBERNAMENTALES EXTRANJERO</t>
  </si>
  <si>
    <t xml:space="preserve">09 C.E. TEMP.PER.INAC  </t>
  </si>
  <si>
    <t xml:space="preserve">10 C.E. RG MUTUALISMO L </t>
  </si>
  <si>
    <t>14 C.E. ASIST. SANITARIA  EMIGRANTES</t>
  </si>
  <si>
    <t>15 C.E. ASIST. SANITARIA PENSIONISTAS SUIZOS</t>
  </si>
  <si>
    <t>16 C.E. TRAB. TEMPORADA OM 25</t>
  </si>
  <si>
    <t>17 C.E. DEPORTISTAS DE ALTO NIVEL</t>
  </si>
  <si>
    <t>18 C.E. FIJOS DISCONTINUOS OM</t>
  </si>
  <si>
    <t>19 C.E. EMIGRANTES R.E. MAR ANTERIORES 1995</t>
  </si>
  <si>
    <t>20 C.E. EMIGRANTES RETOR. ESTANCIA TEMPORAL</t>
  </si>
  <si>
    <t>21 C.E. FUNC/AGENTES COMUNIDAD EUROPEA</t>
  </si>
  <si>
    <t>22 C.E. EMIGRANTES EXTRANJERO PAGO MENSUAL</t>
  </si>
  <si>
    <t>23 C.E. FUNC/EMPL ORG INTERGUBERNAMENTAL SEDE EN ESPAÑA</t>
  </si>
  <si>
    <t>24 C.E. ASANITARIA FUNC/EMPL ORGAN NTERGUBERNAMENTAL SEDE EN ESPAÑA</t>
  </si>
  <si>
    <t>25 C.E. ASIST. SANITARIA EMIGRANTES CUENTA PROPIA</t>
  </si>
  <si>
    <t>26 EXPEDIENTE REGULACION EMPLEO MÁS 55 AÑOS</t>
  </si>
  <si>
    <t>27 EXPEDIENTE REGULACION EMPLEO MAS 61 AÑOS</t>
  </si>
  <si>
    <t>28 EXP REG EMPLEO SUB DESEMPLEO MÁS 55 AÑOS</t>
  </si>
  <si>
    <t>29 EXP REG EMPLEO SUB DESEMPLEO MÁS 61 AÑOS</t>
  </si>
  <si>
    <t>30 C.E. ALTA SIN RETRIBUCION</t>
  </si>
  <si>
    <t>31 C.E. CESE DE SERVICIO O ACTIVIDAD</t>
  </si>
  <si>
    <t>32 C.E. CLAUSULA ADICIONAL CONVENIO ERE</t>
  </si>
  <si>
    <t>33 C.E. OBLIGATORIO CUIDADOR NO PROFESIONAL</t>
  </si>
  <si>
    <t>35 C.E. VOLUNTARIO CUIDADOR NO PROFESIONAL</t>
  </si>
  <si>
    <t>37 C.E. COTIZ. ADIC, ERE 76/2</t>
  </si>
  <si>
    <t>39 C.E. TRABAJADORES AGENCIAS</t>
  </si>
  <si>
    <t>40 C.E. PROGRAMAS DE FORMACIÓN</t>
  </si>
  <si>
    <t>41 C.E. DISC. DIF. INS.LAB</t>
  </si>
  <si>
    <t>TOTAL CONVENIOS</t>
  </si>
  <si>
    <t>Medias mensuales 2020</t>
  </si>
  <si>
    <t>Media 2020</t>
  </si>
  <si>
    <t>Enero 2020</t>
  </si>
  <si>
    <t>EVOLUCIÓN  COTIZANTES/PENSIONISTAS</t>
  </si>
  <si>
    <t>CLASIFICACIÓN SEGÚN CNAE-2009. Revisión de Enero 2020</t>
  </si>
  <si>
    <t>SERIE HISTÓRICA DE LOS MESES DE FEBRERO</t>
  </si>
  <si>
    <t>NÚMERO MEDIO DE CONVENIOS ESPECIALES. FEBRERO 2020</t>
  </si>
  <si>
    <t>SERIE HISTÓRICA DE LOS MESES
 DE ENERO</t>
  </si>
  <si>
    <t>AFILIACIÓN  DIARIA EN EL MES DE FEBRERO Y MEDIA MENSUAL</t>
  </si>
  <si>
    <t>MEDIA FEBRERO</t>
  </si>
  <si>
    <t>FEBRERO 
2020</t>
  </si>
  <si>
    <t>AFILIACIÓN POR PROVINCIAS Y CC.AA. FEBRERO 2020</t>
  </si>
  <si>
    <t>AFILIACIÓN POR PROVINCIAS Y CC.AA. RÉGIMEN GENERAL. FEBRERO 2020</t>
  </si>
  <si>
    <t>ESTATAL</t>
  </si>
  <si>
    <t>AUTONÓMICO</t>
  </si>
  <si>
    <t>LOCAL</t>
  </si>
  <si>
    <t>Afiliados EEAAPP</t>
  </si>
  <si>
    <t>Código de referencia interna:</t>
  </si>
  <si>
    <t>Afiliación en el mes, por regímenes</t>
  </si>
  <si>
    <t>Evolución de las medias anuales</t>
  </si>
  <si>
    <t>Evolución. Total Sistema</t>
  </si>
  <si>
    <t>Evolución, por género</t>
  </si>
  <si>
    <t>Evolución de los afiliados extranjeros</t>
  </si>
  <si>
    <t>Convenios Especiales, en el mes</t>
  </si>
  <si>
    <t>Evolución de Códigos de Cuentas de Cotización. Reg. General</t>
  </si>
  <si>
    <t>Evolución de Códigos de Cuentas de Cotización. Reg. Mar</t>
  </si>
  <si>
    <t>Evolución de Códigos de Cuentas de Cotización. Reg. Carbón</t>
  </si>
  <si>
    <t>Evolución de Códigos de Cuentas de Cotización. Total</t>
  </si>
  <si>
    <t xml:space="preserve">NÚMERO MEDIO DE AFILIADOS EN ALTA EN INVENTARIOS DE ENTES DE ADMINISTRACIONES PÚBLICAS
</t>
  </si>
  <si>
    <t>Afiliados en Administraciones Públicas</t>
  </si>
  <si>
    <t>Evolución de la afiliación. Régimen General</t>
  </si>
  <si>
    <t>Evolución de la afiliación. Rég.  Autónomos</t>
  </si>
  <si>
    <t>Rég.  Autónomos. Distribución por Sectores</t>
  </si>
  <si>
    <t>Rég. General. Distribución por Sectores</t>
  </si>
  <si>
    <t>Evolución de la afiliación. Rég.  Mar</t>
  </si>
  <si>
    <t>Evolución de la afiliación. Rég.  Carbón</t>
  </si>
  <si>
    <t>Distribución por SE. del Rég. General,  provincias y CC.AA.</t>
  </si>
  <si>
    <t>Evolución por Actividad Económica y Relación Laboral</t>
  </si>
  <si>
    <t>Evolución por Actividad Económica y Relación Laboral, con Ajuste Estacional</t>
  </si>
  <si>
    <t>Distribución por regímenes. provincias y CC.AA.</t>
  </si>
  <si>
    <t>Evolución de la relación cotizantes-pensionistas</t>
  </si>
  <si>
    <t>Variación mensual e interanual por provincias y CCAA</t>
  </si>
  <si>
    <t>Afiliación a la Seguridad Social</t>
  </si>
  <si>
    <t>Afiliación diaria. Altas y bajas en el mes</t>
  </si>
  <si>
    <t>34 C.E. OBLIG.CUIDADOR NO PROFESIONAL PERCEPTOR SUBSIDIO FEBRERO 52 AÑOS</t>
  </si>
  <si>
    <t>36 C.E. VOLUNT.CUIDADOR NO PROFESIONAL PERCEPTOR SUBSIDIO FEBRERO 52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</si>
</sst>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mmmm\-yy"/>
    <numFmt numFmtId="166" formatCode="#,##0_ ;[Red]\-#,##0\ "/>
    <numFmt numFmtId="167" formatCode="0.00_ ;[Red]\-0.00\ "/>
    <numFmt numFmtId="168" formatCode="#,##0.00_ ;[Red]\-#,##0.00\ "/>
    <numFmt numFmtId="169" formatCode="d\-mmm\-yyyy"/>
    <numFmt numFmtId="170" formatCode="#,##0\ \ "/>
    <numFmt numFmtId="171" formatCode="#,##0_ ;[Red]\-#,##0\ \ \ \ "/>
    <numFmt numFmtId="172" formatCode="#,##0_ ;[Red]\-#,##0\ \ "/>
    <numFmt numFmtId="173" formatCode="d\-mmm"/>
    <numFmt numFmtId="174" formatCode="d\-m"/>
    <numFmt numFmtId="175" formatCode="d\-m\-yy"/>
    <numFmt numFmtId="176" formatCode="[$-C0A]d\-mmm\-yy;@"/>
    <numFmt numFmtId="177" formatCode="#,##0\ "/>
    <numFmt numFmtId="178" formatCode="[$-C0A]mmm\-yy;@"/>
    <numFmt numFmtId="179" formatCode="0.00_ ;[Red]\-0.00\ \ "/>
    <numFmt numFmtId="180" formatCode="#,##0.00_ ;\-#,##0.00\ "/>
    <numFmt numFmtId="181" formatCode="0.0"/>
    <numFmt numFmtId="182" formatCode="#,##0_ ;\-#,##0\ "/>
    <numFmt numFmtId="183" formatCode="0.00_ ;\-0.00\ "/>
    <numFmt numFmtId="184" formatCode="[$-C0A]d\-mmm;@"/>
  </numFmts>
  <fonts count="138">
    <font>
      <sz val="10"/>
      <name val="Arial"/>
    </font>
    <font>
      <sz val="11"/>
      <color indexed="8"/>
      <name val="Gill Sans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10"/>
      <name val="Arial"/>
      <family val="2"/>
    </font>
    <font>
      <b/>
      <sz val="10"/>
      <color indexed="11"/>
      <name val="Arial"/>
      <family val="2"/>
    </font>
    <font>
      <sz val="8"/>
      <name val="Arial"/>
      <family val="2"/>
    </font>
    <font>
      <b/>
      <sz val="9"/>
      <color indexed="11"/>
      <name val="Arial"/>
      <family val="2"/>
    </font>
    <font>
      <sz val="12"/>
      <name val="Arial"/>
      <family val="2"/>
    </font>
    <font>
      <b/>
      <i/>
      <sz val="10"/>
      <color indexed="17"/>
      <name val="Arial"/>
      <family val="2"/>
    </font>
    <font>
      <b/>
      <sz val="8"/>
      <color indexed="57"/>
      <name val="Arial"/>
      <family val="2"/>
    </font>
    <font>
      <b/>
      <sz val="10"/>
      <color indexed="17"/>
      <name val="Arial"/>
      <family val="2"/>
    </font>
    <font>
      <sz val="10"/>
      <name val="Gill Sans"/>
      <family val="2"/>
    </font>
    <font>
      <b/>
      <sz val="8"/>
      <color indexed="10"/>
      <name val="Gill Sans"/>
      <family val="2"/>
    </font>
    <font>
      <b/>
      <sz val="10"/>
      <color indexed="8"/>
      <name val="Gill Sans"/>
      <family val="2"/>
    </font>
    <font>
      <sz val="10"/>
      <color indexed="8"/>
      <name val="Gill Sans"/>
      <family val="2"/>
    </font>
    <font>
      <b/>
      <sz val="11"/>
      <name val="Gill Sans"/>
      <family val="2"/>
    </font>
    <font>
      <sz val="11"/>
      <name val="Gill Sans"/>
      <family val="2"/>
    </font>
    <font>
      <sz val="10"/>
      <name val="Arial"/>
      <family val="2"/>
    </font>
    <font>
      <b/>
      <sz val="11"/>
      <color indexed="12"/>
      <name val="Arial"/>
      <family val="2"/>
    </font>
    <font>
      <sz val="15"/>
      <name val="SWISS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8"/>
      <name val="Cambria"/>
      <family val="1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theme="5" tint="-0.499984740745262"/>
      <name val="Cambria"/>
      <family val="1"/>
      <scheme val="major"/>
    </font>
    <font>
      <sz val="10"/>
      <color theme="5" tint="-0.499984740745262"/>
      <name val="Cambria"/>
      <family val="1"/>
      <scheme val="major"/>
    </font>
    <font>
      <sz val="10"/>
      <color indexed="16" tint="-0.499984740745262"/>
      <name val="Cambria"/>
      <family val="1"/>
      <scheme val="major"/>
    </font>
    <font>
      <b/>
      <sz val="10"/>
      <color indexed="16" tint="-0.499984740745262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rgb="FF943634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  <scheme val="major"/>
    </font>
    <font>
      <b/>
      <sz val="14"/>
      <color indexed="12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1"/>
      <color rgb="FF943634"/>
      <name val="Cambria"/>
      <family val="1"/>
      <scheme val="major"/>
    </font>
    <font>
      <sz val="11"/>
      <color indexed="8"/>
      <name val="Cambria"/>
      <family val="1"/>
      <scheme val="major"/>
    </font>
    <font>
      <sz val="10"/>
      <color indexed="11"/>
      <name val="Cambria"/>
      <family val="1"/>
      <scheme val="major"/>
    </font>
    <font>
      <sz val="12"/>
      <color theme="5" tint="-0.249977111117893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i/>
      <sz val="10"/>
      <color theme="5" tint="-0.249977111117893"/>
      <name val="Cambria"/>
      <family val="1"/>
      <scheme val="major"/>
    </font>
    <font>
      <b/>
      <sz val="10"/>
      <color theme="5" tint="-0.249977111117893"/>
      <name val="Cambria"/>
      <family val="1"/>
      <scheme val="major"/>
    </font>
    <font>
      <b/>
      <sz val="10"/>
      <color rgb="FF943634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4"/>
      <color indexed="8"/>
      <name val="Cambria"/>
      <family val="1"/>
      <scheme val="major"/>
    </font>
    <font>
      <sz val="13"/>
      <color indexed="12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indexed="8"/>
      <name val="Cambria"/>
      <family val="1"/>
      <scheme val="major"/>
    </font>
    <font>
      <b/>
      <i/>
      <sz val="10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9"/>
      <color theme="5" tint="-0.499984740745262"/>
      <name val="Cambria"/>
      <family val="1"/>
      <scheme val="major"/>
    </font>
    <font>
      <b/>
      <i/>
      <sz val="10"/>
      <color theme="5" tint="-0.499984740745262"/>
      <name val="Cambria"/>
      <family val="1"/>
      <scheme val="major"/>
    </font>
    <font>
      <b/>
      <sz val="11"/>
      <color theme="5" tint="-0.499984740745262"/>
      <name val="Cambria"/>
      <family val="1"/>
      <scheme val="major"/>
    </font>
    <font>
      <sz val="9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9"/>
      <color indexed="8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2"/>
      <color rgb="FF800000"/>
      <name val="Cambria"/>
      <family val="1"/>
      <scheme val="major"/>
    </font>
    <font>
      <sz val="10"/>
      <color rgb="FF800000"/>
      <name val="Cambria"/>
      <family val="1"/>
      <scheme val="maj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u/>
      <sz val="10"/>
      <color theme="5" tint="-0.499984740745262"/>
      <name val="Cambria"/>
      <family val="1"/>
    </font>
    <font>
      <b/>
      <sz val="16"/>
      <color theme="5" tint="-0.499984740745262"/>
      <name val="Cambria"/>
      <family val="1"/>
      <scheme val="major"/>
    </font>
    <font>
      <u/>
      <sz val="16"/>
      <color theme="5" tint="-0.499984740745262"/>
      <name val="Cambria"/>
      <family val="1"/>
      <scheme val="major"/>
    </font>
    <font>
      <sz val="16"/>
      <color theme="5" tint="-0.499984740745262"/>
      <name val="Cambria"/>
      <family val="1"/>
      <scheme val="major"/>
    </font>
    <font>
      <b/>
      <u/>
      <sz val="12"/>
      <color theme="5" tint="-0.499984740745262"/>
      <name val="Cambria"/>
      <family val="1"/>
    </font>
    <font>
      <b/>
      <sz val="12"/>
      <color theme="5" tint="-0.499984740745262"/>
      <name val="Cambria"/>
      <family val="1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</patternFill>
    </fill>
    <fill>
      <patternFill patternType="mediumGray">
        <fgColor indexed="9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mediumGray">
        <fgColor indexed="9"/>
        <bgColor theme="7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181">
    <xf numFmtId="0" fontId="0" fillId="0" borderId="0" applyBorder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8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6" fillId="21" borderId="2" applyNumberFormat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49" fillId="21" borderId="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5" fillId="7" borderId="1" applyNumberFormat="0" applyAlignment="0" applyProtection="0"/>
    <xf numFmtId="0" fontId="56" fillId="0" borderId="3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6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1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2" fillId="0" borderId="0"/>
    <xf numFmtId="0" fontId="66" fillId="0" borderId="0"/>
    <xf numFmtId="0" fontId="2" fillId="0" borderId="0"/>
    <xf numFmtId="0" fontId="16" fillId="0" borderId="0"/>
    <xf numFmtId="0" fontId="2" fillId="0" borderId="0" applyBorder="0"/>
    <xf numFmtId="0" fontId="2" fillId="0" borderId="0"/>
    <xf numFmtId="0" fontId="59" fillId="0" borderId="0"/>
    <xf numFmtId="0" fontId="2" fillId="0" borderId="0"/>
    <xf numFmtId="0" fontId="16" fillId="0" borderId="0"/>
    <xf numFmtId="0" fontId="16" fillId="0" borderId="0"/>
    <xf numFmtId="0" fontId="65" fillId="0" borderId="0"/>
    <xf numFmtId="0" fontId="65" fillId="0" borderId="0"/>
    <xf numFmtId="0" fontId="66" fillId="0" borderId="0"/>
    <xf numFmtId="0" fontId="66" fillId="0" borderId="0"/>
    <xf numFmtId="0" fontId="20" fillId="0" borderId="0" applyBorder="0"/>
    <xf numFmtId="0" fontId="2" fillId="0" borderId="0"/>
    <xf numFmtId="0" fontId="62" fillId="0" borderId="0"/>
    <xf numFmtId="0" fontId="29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57" fillId="20" borderId="8" applyNumberFormat="0" applyAlignment="0" applyProtection="0"/>
    <xf numFmtId="9" fontId="2" fillId="0" borderId="0" applyFont="0" applyFill="0" applyBorder="0" applyAlignment="0" applyProtection="0"/>
    <xf numFmtId="0" fontId="41" fillId="20" borderId="8" applyNumberFormat="0" applyAlignment="0" applyProtection="0"/>
    <xf numFmtId="0" fontId="41" fillId="20" borderId="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8" fillId="0" borderId="0" applyNumberFormat="0" applyBorder="0" applyAlignment="0"/>
    <xf numFmtId="0" fontId="132" fillId="0" borderId="0" applyNumberFormat="0" applyFill="0" applyBorder="0" applyAlignment="0" applyProtection="0"/>
    <xf numFmtId="0" fontId="136" fillId="0" borderId="0" applyNumberFormat="0" applyFill="0" applyBorder="0" applyAlignment="0" applyProtection="0"/>
  </cellStyleXfs>
  <cellXfs count="98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3" fontId="6" fillId="0" borderId="0" xfId="0" applyNumberFormat="1" applyFont="1"/>
    <xf numFmtId="0" fontId="6" fillId="0" borderId="0" xfId="0" applyFont="1"/>
    <xf numFmtId="0" fontId="8" fillId="0" borderId="0" xfId="0" applyFont="1"/>
    <xf numFmtId="167" fontId="7" fillId="23" borderId="0" xfId="0" applyNumberFormat="1" applyFont="1" applyFill="1" applyBorder="1"/>
    <xf numFmtId="0" fontId="7" fillId="0" borderId="0" xfId="0" applyFont="1"/>
    <xf numFmtId="0" fontId="4" fillId="0" borderId="0" xfId="0" applyFont="1" applyAlignment="1">
      <alignment horizontal="center"/>
    </xf>
    <xf numFmtId="164" fontId="6" fillId="0" borderId="0" xfId="0" applyNumberFormat="1" applyFont="1"/>
    <xf numFmtId="164" fontId="7" fillId="0" borderId="0" xfId="0" applyNumberFormat="1" applyFont="1"/>
    <xf numFmtId="0" fontId="4" fillId="0" borderId="0" xfId="0" applyFont="1" applyBorder="1"/>
    <xf numFmtId="164" fontId="9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164" fontId="8" fillId="0" borderId="0" xfId="0" applyNumberFormat="1" applyFont="1"/>
    <xf numFmtId="0" fontId="12" fillId="23" borderId="0" xfId="0" applyFont="1" applyFill="1" applyBorder="1" applyAlignment="1">
      <alignment horizontal="centerContinuous"/>
    </xf>
    <xf numFmtId="0" fontId="3" fillId="0" borderId="0" xfId="0" applyFont="1" applyBorder="1"/>
    <xf numFmtId="164" fontId="3" fillId="0" borderId="0" xfId="0" applyNumberFormat="1" applyFont="1" applyBorder="1"/>
    <xf numFmtId="2" fontId="3" fillId="0" borderId="0" xfId="0" applyNumberFormat="1" applyFont="1" applyBorder="1"/>
    <xf numFmtId="17" fontId="3" fillId="0" borderId="0" xfId="0" applyNumberFormat="1" applyFont="1"/>
    <xf numFmtId="17" fontId="7" fillId="0" borderId="0" xfId="0" applyNumberFormat="1" applyFont="1"/>
    <xf numFmtId="3" fontId="10" fillId="0" borderId="0" xfId="0" applyNumberFormat="1" applyFont="1"/>
    <xf numFmtId="164" fontId="4" fillId="0" borderId="0" xfId="0" applyNumberFormat="1" applyFont="1" applyBorder="1"/>
    <xf numFmtId="2" fontId="4" fillId="0" borderId="0" xfId="0" applyNumberFormat="1" applyFont="1" applyBorder="1"/>
    <xf numFmtId="0" fontId="6" fillId="0" borderId="0" xfId="0" applyFont="1" applyBorder="1"/>
    <xf numFmtId="3" fontId="8" fillId="0" borderId="0" xfId="0" applyNumberFormat="1" applyFont="1"/>
    <xf numFmtId="3" fontId="11" fillId="0" borderId="0" xfId="0" applyNumberFormat="1" applyFont="1"/>
    <xf numFmtId="2" fontId="7" fillId="0" borderId="0" xfId="0" applyNumberFormat="1" applyFont="1" applyBorder="1"/>
    <xf numFmtId="3" fontId="10" fillId="0" borderId="0" xfId="0" applyNumberFormat="1" applyFont="1" applyBorder="1"/>
    <xf numFmtId="168" fontId="0" fillId="0" borderId="0" xfId="0" applyNumberFormat="1"/>
    <xf numFmtId="168" fontId="0" fillId="0" borderId="0" xfId="0" applyNumberFormat="1" applyBorder="1"/>
    <xf numFmtId="0" fontId="4" fillId="0" borderId="14" xfId="0" applyFont="1" applyBorder="1" applyAlignment="1"/>
    <xf numFmtId="0" fontId="23" fillId="0" borderId="0" xfId="0" applyFont="1"/>
    <xf numFmtId="0" fontId="22" fillId="23" borderId="0" xfId="0" applyFont="1" applyFill="1" applyBorder="1" applyAlignment="1">
      <alignment horizontal="centerContinuous"/>
    </xf>
    <xf numFmtId="164" fontId="7" fillId="0" borderId="0" xfId="0" applyNumberFormat="1" applyFont="1" applyBorder="1"/>
    <xf numFmtId="0" fontId="7" fillId="0" borderId="0" xfId="0" applyFont="1" applyBorder="1"/>
    <xf numFmtId="0" fontId="5" fillId="0" borderId="0" xfId="0" applyFont="1"/>
    <xf numFmtId="167" fontId="15" fillId="23" borderId="0" xfId="0" applyNumberFormat="1" applyFont="1" applyFill="1" applyBorder="1"/>
    <xf numFmtId="0" fontId="4" fillId="0" borderId="0" xfId="0" applyFont="1" applyBorder="1" applyAlignment="1"/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6" fillId="0" borderId="0" xfId="0" applyFont="1"/>
    <xf numFmtId="0" fontId="2" fillId="0" borderId="0" xfId="155"/>
    <xf numFmtId="0" fontId="27" fillId="0" borderId="0" xfId="154" applyFont="1"/>
    <xf numFmtId="0" fontId="20" fillId="0" borderId="0" xfId="154"/>
    <xf numFmtId="0" fontId="27" fillId="0" borderId="0" xfId="154" applyFont="1" applyBorder="1"/>
    <xf numFmtId="0" fontId="20" fillId="0" borderId="0" xfId="154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28" fillId="0" borderId="0" xfId="0" applyNumberFormat="1" applyFont="1" applyAlignment="1"/>
    <xf numFmtId="0" fontId="16" fillId="0" borderId="0" xfId="0" applyNumberFormat="1" applyFont="1" applyAlignment="1"/>
    <xf numFmtId="0" fontId="25" fillId="0" borderId="0" xfId="0" applyNumberFormat="1" applyFont="1" applyAlignment="1"/>
    <xf numFmtId="0" fontId="24" fillId="0" borderId="0" xfId="0" applyNumberFormat="1" applyFont="1" applyAlignment="1">
      <alignment vertical="center"/>
    </xf>
    <xf numFmtId="181" fontId="27" fillId="0" borderId="0" xfId="154" applyNumberFormat="1" applyFont="1"/>
    <xf numFmtId="181" fontId="28" fillId="0" borderId="0" xfId="0" applyNumberFormat="1" applyFont="1" applyAlignment="1"/>
    <xf numFmtId="181" fontId="25" fillId="0" borderId="0" xfId="0" applyNumberFormat="1" applyFont="1" applyAlignment="1"/>
    <xf numFmtId="181" fontId="24" fillId="0" borderId="0" xfId="0" applyNumberFormat="1" applyFont="1" applyAlignment="1">
      <alignment vertical="center"/>
    </xf>
    <xf numFmtId="3" fontId="5" fillId="0" borderId="0" xfId="0" applyNumberFormat="1" applyFont="1"/>
    <xf numFmtId="0" fontId="31" fillId="0" borderId="0" xfId="0" applyFont="1"/>
    <xf numFmtId="0" fontId="2" fillId="0" borderId="0" xfId="0" applyFont="1" applyAlignment="1"/>
    <xf numFmtId="0" fontId="2" fillId="0" borderId="0" xfId="144"/>
    <xf numFmtId="0" fontId="4" fillId="0" borderId="0" xfId="144" applyFont="1"/>
    <xf numFmtId="3" fontId="7" fillId="0" borderId="0" xfId="0" applyNumberFormat="1" applyFont="1" applyBorder="1"/>
    <xf numFmtId="0" fontId="67" fillId="0" borderId="0" xfId="0" applyFont="1"/>
    <xf numFmtId="0" fontId="4" fillId="0" borderId="0" xfId="0" applyFont="1" applyBorder="1" applyAlignment="1">
      <alignment vertical="center"/>
    </xf>
    <xf numFmtId="3" fontId="2" fillId="0" borderId="0" xfId="144" applyNumberFormat="1"/>
    <xf numFmtId="3" fontId="26" fillId="0" borderId="0" xfId="0" applyNumberFormat="1" applyFont="1"/>
    <xf numFmtId="3" fontId="2" fillId="0" borderId="0" xfId="0" applyNumberFormat="1" applyFont="1"/>
    <xf numFmtId="0" fontId="70" fillId="0" borderId="0" xfId="0" applyFont="1"/>
    <xf numFmtId="178" fontId="68" fillId="33" borderId="21" xfId="0" applyNumberFormat="1" applyFont="1" applyFill="1" applyBorder="1" applyAlignment="1" applyProtection="1">
      <alignment horizontal="center"/>
    </xf>
    <xf numFmtId="0" fontId="69" fillId="33" borderId="20" xfId="0" applyFont="1" applyFill="1" applyBorder="1" applyAlignment="1">
      <alignment horizontal="center"/>
    </xf>
    <xf numFmtId="173" fontId="68" fillId="23" borderId="3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60" fillId="0" borderId="0" xfId="0" applyFont="1" applyBorder="1" applyAlignment="1"/>
    <xf numFmtId="0" fontId="61" fillId="0" borderId="0" xfId="0" applyFont="1" applyBorder="1" applyAlignment="1"/>
    <xf numFmtId="0" fontId="2" fillId="0" borderId="0" xfId="0" applyFont="1" applyBorder="1" applyAlignment="1">
      <alignment horizontal="center"/>
    </xf>
    <xf numFmtId="173" fontId="68" fillId="23" borderId="12" xfId="0" applyNumberFormat="1" applyFont="1" applyFill="1" applyBorder="1" applyAlignment="1" applyProtection="1">
      <alignment horizontal="center"/>
    </xf>
    <xf numFmtId="164" fontId="3" fillId="0" borderId="0" xfId="0" applyNumberFormat="1" applyFont="1"/>
    <xf numFmtId="3" fontId="62" fillId="24" borderId="0" xfId="156" applyNumberFormat="1" applyFill="1" applyAlignment="1">
      <alignment horizontal="center"/>
    </xf>
    <xf numFmtId="0" fontId="62" fillId="24" borderId="0" xfId="156" applyFill="1" applyBorder="1" applyAlignment="1">
      <alignment horizontal="center"/>
    </xf>
    <xf numFmtId="0" fontId="62" fillId="24" borderId="0" xfId="156" applyFill="1" applyAlignment="1">
      <alignment horizontal="center"/>
    </xf>
    <xf numFmtId="0" fontId="69" fillId="24" borderId="0" xfId="0" applyFont="1" applyFill="1" applyBorder="1" applyAlignment="1">
      <alignment horizontal="centerContinuous" vertical="center"/>
    </xf>
    <xf numFmtId="3" fontId="67" fillId="25" borderId="12" xfId="0" applyNumberFormat="1" applyFont="1" applyFill="1" applyBorder="1" applyAlignment="1">
      <alignment horizontal="center" vertical="center"/>
    </xf>
    <xf numFmtId="3" fontId="71" fillId="0" borderId="30" xfId="0" applyNumberFormat="1" applyFont="1" applyBorder="1" applyAlignment="1">
      <alignment horizontal="center" wrapText="1"/>
    </xf>
    <xf numFmtId="173" fontId="68" fillId="23" borderId="20" xfId="0" applyNumberFormat="1" applyFont="1" applyFill="1" applyBorder="1" applyAlignment="1" applyProtection="1">
      <alignment horizontal="center"/>
    </xf>
    <xf numFmtId="173" fontId="68" fillId="23" borderId="21" xfId="0" applyNumberFormat="1" applyFont="1" applyFill="1" applyBorder="1" applyAlignment="1" applyProtection="1">
      <alignment horizontal="center"/>
    </xf>
    <xf numFmtId="173" fontId="68" fillId="23" borderId="26" xfId="0" applyNumberFormat="1" applyFont="1" applyFill="1" applyBorder="1" applyAlignment="1" applyProtection="1">
      <alignment horizontal="center"/>
    </xf>
    <xf numFmtId="0" fontId="62" fillId="24" borderId="0" xfId="156" applyFill="1" applyAlignment="1">
      <alignment horizontal="center" vertical="center"/>
    </xf>
    <xf numFmtId="166" fontId="62" fillId="24" borderId="0" xfId="156" applyNumberFormat="1" applyFill="1" applyAlignment="1">
      <alignment horizontal="center"/>
    </xf>
    <xf numFmtId="0" fontId="62" fillId="32" borderId="0" xfId="156" applyFont="1" applyFill="1" applyAlignment="1">
      <alignment horizontal="center"/>
    </xf>
    <xf numFmtId="1" fontId="62" fillId="24" borderId="0" xfId="156" applyNumberFormat="1" applyFill="1" applyAlignment="1">
      <alignment horizontal="center"/>
    </xf>
    <xf numFmtId="0" fontId="2" fillId="0" borderId="0" xfId="144" applyAlignment="1">
      <alignment vertical="top"/>
    </xf>
    <xf numFmtId="3" fontId="2" fillId="0" borderId="0" xfId="144" applyNumberFormat="1" applyAlignment="1">
      <alignment vertical="top"/>
    </xf>
    <xf numFmtId="3" fontId="4" fillId="0" borderId="0" xfId="144" applyNumberFormat="1" applyFont="1"/>
    <xf numFmtId="16" fontId="4" fillId="0" borderId="0" xfId="144" applyNumberFormat="1" applyFont="1" applyAlignment="1">
      <alignment horizontal="center"/>
    </xf>
    <xf numFmtId="174" fontId="4" fillId="0" borderId="0" xfId="144" applyNumberFormat="1" applyFont="1" applyAlignment="1">
      <alignment horizontal="center"/>
    </xf>
    <xf numFmtId="171" fontId="13" fillId="0" borderId="0" xfId="144" applyNumberFormat="1" applyFont="1"/>
    <xf numFmtId="171" fontId="2" fillId="0" borderId="0" xfId="144" applyNumberFormat="1"/>
    <xf numFmtId="166" fontId="2" fillId="0" borderId="0" xfId="144" applyNumberFormat="1"/>
    <xf numFmtId="171" fontId="4" fillId="0" borderId="0" xfId="144" applyNumberFormat="1" applyFont="1" applyAlignment="1">
      <alignment horizontal="center" vertical="center"/>
    </xf>
    <xf numFmtId="0" fontId="4" fillId="0" borderId="0" xfId="144" applyFont="1" applyAlignment="1">
      <alignment horizontal="center" vertical="center"/>
    </xf>
    <xf numFmtId="3" fontId="4" fillId="0" borderId="0" xfId="144" applyNumberFormat="1" applyFont="1" applyAlignment="1">
      <alignment horizontal="center" vertical="center"/>
    </xf>
    <xf numFmtId="171" fontId="19" fillId="0" borderId="0" xfId="144" applyNumberFormat="1" applyFont="1" applyBorder="1" applyAlignment="1">
      <alignment horizontal="center" vertical="center"/>
    </xf>
    <xf numFmtId="0" fontId="2" fillId="0" borderId="0" xfId="144" applyBorder="1"/>
    <xf numFmtId="0" fontId="4" fillId="0" borderId="0" xfId="144" applyFont="1" applyBorder="1"/>
    <xf numFmtId="3" fontId="2" fillId="0" borderId="0" xfId="144" applyNumberFormat="1" applyBorder="1"/>
    <xf numFmtId="3" fontId="4" fillId="0" borderId="21" xfId="144" applyNumberFormat="1" applyFont="1" applyBorder="1"/>
    <xf numFmtId="3" fontId="18" fillId="0" borderId="0" xfId="144" applyNumberFormat="1" applyFont="1" applyAlignment="1">
      <alignment horizontal="center"/>
    </xf>
    <xf numFmtId="3" fontId="21" fillId="0" borderId="0" xfId="144" applyNumberFormat="1" applyFont="1" applyAlignment="1">
      <alignment horizontal="center"/>
    </xf>
    <xf numFmtId="3" fontId="17" fillId="0" borderId="0" xfId="144" applyNumberFormat="1" applyFont="1" applyAlignment="1">
      <alignment horizontal="center"/>
    </xf>
    <xf numFmtId="174" fontId="2" fillId="0" borderId="0" xfId="144" applyNumberFormat="1" applyAlignment="1">
      <alignment horizontal="center"/>
    </xf>
    <xf numFmtId="0" fontId="4" fillId="0" borderId="0" xfId="144" applyFont="1" applyAlignment="1">
      <alignment vertical="center"/>
    </xf>
    <xf numFmtId="0" fontId="2" fillId="0" borderId="0" xfId="144" applyFont="1"/>
    <xf numFmtId="0" fontId="4" fillId="0" borderId="0" xfId="144" applyFont="1" applyBorder="1" applyAlignment="1">
      <alignment horizontal="center" vertical="center"/>
    </xf>
    <xf numFmtId="0" fontId="4" fillId="0" borderId="0" xfId="144" applyFont="1" applyAlignment="1"/>
    <xf numFmtId="0" fontId="4" fillId="0" borderId="14" xfId="144" applyFont="1" applyBorder="1" applyAlignment="1"/>
    <xf numFmtId="3" fontId="4" fillId="0" borderId="14" xfId="144" applyNumberFormat="1" applyFont="1" applyBorder="1" applyAlignment="1"/>
    <xf numFmtId="0" fontId="2" fillId="0" borderId="0" xfId="144" applyFont="1" applyAlignment="1"/>
    <xf numFmtId="0" fontId="4" fillId="0" borderId="0" xfId="144" applyFont="1" applyBorder="1" applyAlignment="1"/>
    <xf numFmtId="0" fontId="2" fillId="0" borderId="0" xfId="144" applyFont="1" applyBorder="1" applyAlignment="1">
      <alignment horizontal="center"/>
    </xf>
    <xf numFmtId="173" fontId="68" fillId="23" borderId="22" xfId="0" applyNumberFormat="1" applyFont="1" applyFill="1" applyBorder="1" applyAlignment="1" applyProtection="1">
      <alignment horizontal="center"/>
    </xf>
    <xf numFmtId="0" fontId="66" fillId="0" borderId="0" xfId="132" applyBorder="1"/>
    <xf numFmtId="0" fontId="66" fillId="0" borderId="0" xfId="132"/>
    <xf numFmtId="0" fontId="66" fillId="32" borderId="0" xfId="132" applyFill="1"/>
    <xf numFmtId="0" fontId="72" fillId="0" borderId="0" xfId="132" applyFont="1"/>
    <xf numFmtId="0" fontId="66" fillId="0" borderId="0" xfId="132" applyFont="1"/>
    <xf numFmtId="0" fontId="73" fillId="0" borderId="0" xfId="132" applyFont="1" applyBorder="1"/>
    <xf numFmtId="0" fontId="2" fillId="35" borderId="0" xfId="144" applyFill="1"/>
    <xf numFmtId="0" fontId="74" fillId="24" borderId="0" xfId="156" applyFont="1" applyFill="1" applyAlignment="1">
      <alignment horizontal="center"/>
    </xf>
    <xf numFmtId="0" fontId="78" fillId="36" borderId="26" xfId="156" applyNumberFormat="1" applyFont="1" applyFill="1" applyBorder="1" applyAlignment="1"/>
    <xf numFmtId="0" fontId="79" fillId="36" borderId="21" xfId="116" applyNumberFormat="1" applyFont="1" applyFill="1" applyBorder="1" applyAlignment="1" applyProtection="1">
      <alignment vertical="top"/>
    </xf>
    <xf numFmtId="0" fontId="80" fillId="36" borderId="11" xfId="156" applyFont="1" applyFill="1" applyBorder="1" applyAlignment="1">
      <alignment horizontal="center" vertical="center" wrapText="1"/>
    </xf>
    <xf numFmtId="0" fontId="80" fillId="36" borderId="12" xfId="156" applyFont="1" applyFill="1" applyBorder="1" applyAlignment="1">
      <alignment horizontal="center" vertical="center" wrapText="1"/>
    </xf>
    <xf numFmtId="0" fontId="80" fillId="36" borderId="13" xfId="156" applyNumberFormat="1" applyFont="1" applyFill="1" applyBorder="1" applyAlignment="1">
      <alignment horizontal="center" vertical="center"/>
    </xf>
    <xf numFmtId="0" fontId="80" fillId="36" borderId="11" xfId="116" applyNumberFormat="1" applyFont="1" applyFill="1" applyBorder="1" applyAlignment="1" applyProtection="1">
      <alignment horizontal="center" vertical="center" wrapText="1"/>
    </xf>
    <xf numFmtId="0" fontId="79" fillId="36" borderId="22" xfId="116" applyNumberFormat="1" applyFont="1" applyFill="1" applyBorder="1" applyAlignment="1" applyProtection="1">
      <alignment vertical="top"/>
    </xf>
    <xf numFmtId="0" fontId="79" fillId="36" borderId="12" xfId="156" applyFont="1" applyFill="1" applyBorder="1" applyAlignment="1">
      <alignment horizontal="center" vertical="center" wrapText="1"/>
    </xf>
    <xf numFmtId="0" fontId="79" fillId="36" borderId="9" xfId="156" applyFont="1" applyFill="1" applyBorder="1" applyAlignment="1">
      <alignment horizontal="center" vertical="center" wrapText="1"/>
    </xf>
    <xf numFmtId="0" fontId="80" fillId="37" borderId="21" xfId="156" applyFont="1" applyFill="1" applyBorder="1" applyAlignment="1">
      <alignment horizontal="center" vertical="center" wrapText="1"/>
    </xf>
    <xf numFmtId="0" fontId="79" fillId="36" borderId="9" xfId="156" applyNumberFormat="1" applyFont="1" applyFill="1" applyBorder="1" applyAlignment="1">
      <alignment horizontal="center" vertical="center"/>
    </xf>
    <xf numFmtId="0" fontId="79" fillId="36" borderId="13" xfId="116" applyNumberFormat="1" applyFont="1" applyFill="1" applyBorder="1" applyAlignment="1" applyProtection="1">
      <alignment horizontal="center" vertical="center" wrapText="1"/>
    </xf>
    <xf numFmtId="3" fontId="78" fillId="32" borderId="12" xfId="156" applyNumberFormat="1" applyFont="1" applyFill="1" applyBorder="1" applyAlignment="1">
      <alignment horizontal="right" indent="1"/>
    </xf>
    <xf numFmtId="3" fontId="78" fillId="32" borderId="9" xfId="156" applyNumberFormat="1" applyFont="1" applyFill="1" applyBorder="1" applyAlignment="1">
      <alignment horizontal="right" indent="1"/>
    </xf>
    <xf numFmtId="3" fontId="79" fillId="32" borderId="9" xfId="156" applyNumberFormat="1" applyFont="1" applyFill="1" applyBorder="1" applyAlignment="1">
      <alignment horizontal="right" indent="1"/>
    </xf>
    <xf numFmtId="3" fontId="78" fillId="32" borderId="11" xfId="156" applyNumberFormat="1" applyFont="1" applyFill="1" applyBorder="1" applyAlignment="1">
      <alignment horizontal="right" indent="1"/>
    </xf>
    <xf numFmtId="3" fontId="78" fillId="32" borderId="13" xfId="156" applyNumberFormat="1" applyFont="1" applyFill="1" applyBorder="1" applyAlignment="1">
      <alignment horizontal="right" indent="1"/>
    </xf>
    <xf numFmtId="1" fontId="81" fillId="33" borderId="21" xfId="144" applyNumberFormat="1" applyFont="1" applyFill="1" applyBorder="1" applyAlignment="1" applyProtection="1">
      <alignment horizontal="center"/>
    </xf>
    <xf numFmtId="3" fontId="78" fillId="34" borderId="12" xfId="156" applyNumberFormat="1" applyFont="1" applyFill="1" applyBorder="1" applyAlignment="1">
      <alignment horizontal="right" indent="1"/>
    </xf>
    <xf numFmtId="3" fontId="78" fillId="34" borderId="9" xfId="156" applyNumberFormat="1" applyFont="1" applyFill="1" applyBorder="1" applyAlignment="1">
      <alignment horizontal="right" indent="1"/>
    </xf>
    <xf numFmtId="3" fontId="79" fillId="34" borderId="11" xfId="156" applyNumberFormat="1" applyFont="1" applyFill="1" applyBorder="1" applyAlignment="1">
      <alignment horizontal="right" indent="1"/>
    </xf>
    <xf numFmtId="3" fontId="78" fillId="34" borderId="13" xfId="156" applyNumberFormat="1" applyFont="1" applyFill="1" applyBorder="1" applyAlignment="1">
      <alignment horizontal="right" indent="1"/>
    </xf>
    <xf numFmtId="1" fontId="81" fillId="33" borderId="11" xfId="144" applyNumberFormat="1" applyFont="1" applyFill="1" applyBorder="1" applyAlignment="1" applyProtection="1">
      <alignment horizontal="center"/>
    </xf>
    <xf numFmtId="3" fontId="78" fillId="34" borderId="22" xfId="156" applyNumberFormat="1" applyFont="1" applyFill="1" applyBorder="1" applyAlignment="1">
      <alignment horizontal="right" indent="1"/>
    </xf>
    <xf numFmtId="3" fontId="78" fillId="34" borderId="33" xfId="156" applyNumberFormat="1" applyFont="1" applyFill="1" applyBorder="1" applyAlignment="1">
      <alignment horizontal="right" indent="1"/>
    </xf>
    <xf numFmtId="3" fontId="79" fillId="34" borderId="21" xfId="156" applyNumberFormat="1" applyFont="1" applyFill="1" applyBorder="1" applyAlignment="1">
      <alignment horizontal="right" indent="1"/>
    </xf>
    <xf numFmtId="3" fontId="78" fillId="34" borderId="19" xfId="156" applyNumberFormat="1" applyFont="1" applyFill="1" applyBorder="1" applyAlignment="1">
      <alignment horizontal="right" indent="1"/>
    </xf>
    <xf numFmtId="1" fontId="79" fillId="25" borderId="12" xfId="156" applyNumberFormat="1" applyFont="1" applyFill="1" applyBorder="1" applyAlignment="1">
      <alignment horizontal="center"/>
    </xf>
    <xf numFmtId="3" fontId="79" fillId="25" borderId="12" xfId="156" applyNumberFormat="1" applyFont="1" applyFill="1" applyBorder="1" applyAlignment="1">
      <alignment horizontal="center"/>
    </xf>
    <xf numFmtId="3" fontId="79" fillId="25" borderId="9" xfId="156" applyNumberFormat="1" applyFont="1" applyFill="1" applyBorder="1" applyAlignment="1">
      <alignment horizontal="center"/>
    </xf>
    <xf numFmtId="3" fontId="79" fillId="25" borderId="13" xfId="156" applyNumberFormat="1" applyFont="1" applyFill="1" applyBorder="1" applyAlignment="1">
      <alignment horizontal="center"/>
    </xf>
    <xf numFmtId="3" fontId="78" fillId="25" borderId="12" xfId="156" applyNumberFormat="1" applyFont="1" applyFill="1" applyBorder="1" applyAlignment="1">
      <alignment horizontal="right" indent="1"/>
    </xf>
    <xf numFmtId="3" fontId="78" fillId="25" borderId="9" xfId="156" applyNumberFormat="1" applyFont="1" applyFill="1" applyBorder="1" applyAlignment="1">
      <alignment horizontal="right" indent="1"/>
    </xf>
    <xf numFmtId="3" fontId="79" fillId="25" borderId="11" xfId="156" applyNumberFormat="1" applyFont="1" applyFill="1" applyBorder="1" applyAlignment="1">
      <alignment horizontal="right" indent="1"/>
    </xf>
    <xf numFmtId="3" fontId="78" fillId="25" borderId="13" xfId="156" applyNumberFormat="1" applyFont="1" applyFill="1" applyBorder="1" applyAlignment="1">
      <alignment horizontal="right" indent="1"/>
    </xf>
    <xf numFmtId="3" fontId="78" fillId="34" borderId="30" xfId="156" applyNumberFormat="1" applyFont="1" applyFill="1" applyBorder="1" applyAlignment="1">
      <alignment horizontal="right" indent="1"/>
    </xf>
    <xf numFmtId="3" fontId="78" fillId="34" borderId="0" xfId="156" applyNumberFormat="1" applyFont="1" applyFill="1" applyBorder="1" applyAlignment="1">
      <alignment horizontal="right" indent="1"/>
    </xf>
    <xf numFmtId="3" fontId="79" fillId="34" borderId="20" xfId="156" applyNumberFormat="1" applyFont="1" applyFill="1" applyBorder="1" applyAlignment="1">
      <alignment horizontal="right" indent="1"/>
    </xf>
    <xf numFmtId="3" fontId="78" fillId="34" borderId="10" xfId="156" applyNumberFormat="1" applyFont="1" applyFill="1" applyBorder="1" applyAlignment="1">
      <alignment horizontal="right" indent="1"/>
    </xf>
    <xf numFmtId="0" fontId="81" fillId="23" borderId="20" xfId="144" applyFont="1" applyFill="1" applyBorder="1" applyAlignment="1">
      <alignment horizontal="center"/>
    </xf>
    <xf numFmtId="3" fontId="78" fillId="0" borderId="27" xfId="156" applyNumberFormat="1" applyFont="1" applyFill="1" applyBorder="1" applyAlignment="1">
      <alignment horizontal="right" indent="1"/>
    </xf>
    <xf numFmtId="3" fontId="78" fillId="0" borderId="38" xfId="156" applyNumberFormat="1" applyFont="1" applyFill="1" applyBorder="1" applyAlignment="1">
      <alignment horizontal="right" indent="1"/>
    </xf>
    <xf numFmtId="3" fontId="79" fillId="0" borderId="26" xfId="156" applyNumberFormat="1" applyFont="1" applyFill="1" applyBorder="1" applyAlignment="1">
      <alignment horizontal="right" indent="1"/>
    </xf>
    <xf numFmtId="3" fontId="78" fillId="0" borderId="18" xfId="156" applyNumberFormat="1" applyFont="1" applyFill="1" applyBorder="1" applyAlignment="1">
      <alignment horizontal="right" indent="1"/>
    </xf>
    <xf numFmtId="3" fontId="78" fillId="32" borderId="12" xfId="156" applyNumberFormat="1" applyFont="1" applyFill="1" applyBorder="1" applyAlignment="1">
      <alignment horizontal="right" indent="1"/>
    </xf>
    <xf numFmtId="3" fontId="78" fillId="32" borderId="9" xfId="156" applyNumberFormat="1" applyFont="1" applyFill="1" applyBorder="1" applyAlignment="1">
      <alignment horizontal="right" indent="1"/>
    </xf>
    <xf numFmtId="3" fontId="79" fillId="32" borderId="11" xfId="156" applyNumberFormat="1" applyFont="1" applyFill="1" applyBorder="1" applyAlignment="1">
      <alignment horizontal="right" indent="1"/>
    </xf>
    <xf numFmtId="3" fontId="78" fillId="32" borderId="13" xfId="156" applyNumberFormat="1" applyFont="1" applyFill="1" applyBorder="1" applyAlignment="1">
      <alignment horizontal="right" indent="1"/>
    </xf>
    <xf numFmtId="1" fontId="82" fillId="33" borderId="21" xfId="144" applyNumberFormat="1" applyFont="1" applyFill="1" applyBorder="1" applyAlignment="1" applyProtection="1">
      <alignment horizontal="center"/>
    </xf>
    <xf numFmtId="3" fontId="79" fillId="34" borderId="12" xfId="156" applyNumberFormat="1" applyFont="1" applyFill="1" applyBorder="1" applyAlignment="1">
      <alignment horizontal="right" indent="1"/>
    </xf>
    <xf numFmtId="3" fontId="79" fillId="34" borderId="9" xfId="156" applyNumberFormat="1" applyFont="1" applyFill="1" applyBorder="1" applyAlignment="1">
      <alignment horizontal="right" indent="1"/>
    </xf>
    <xf numFmtId="3" fontId="79" fillId="34" borderId="13" xfId="156" applyNumberFormat="1" applyFont="1" applyFill="1" applyBorder="1" applyAlignment="1">
      <alignment horizontal="right" indent="1"/>
    </xf>
    <xf numFmtId="43" fontId="74" fillId="24" borderId="0" xfId="116" applyFont="1" applyFill="1" applyBorder="1" applyAlignment="1" applyProtection="1">
      <alignment horizontal="center"/>
    </xf>
    <xf numFmtId="43" fontId="80" fillId="24" borderId="0" xfId="116" applyFont="1" applyFill="1" applyBorder="1" applyAlignment="1" applyProtection="1">
      <alignment horizontal="center"/>
    </xf>
    <xf numFmtId="0" fontId="78" fillId="28" borderId="26" xfId="156" applyNumberFormat="1" applyFont="1" applyFill="1" applyBorder="1" applyAlignment="1"/>
    <xf numFmtId="0" fontId="79" fillId="28" borderId="21" xfId="116" applyNumberFormat="1" applyFont="1" applyFill="1" applyBorder="1" applyAlignment="1" applyProtection="1">
      <alignment vertical="top"/>
    </xf>
    <xf numFmtId="0" fontId="79" fillId="28" borderId="11" xfId="156" applyFont="1" applyFill="1" applyBorder="1" applyAlignment="1">
      <alignment horizontal="center" vertical="center" wrapText="1"/>
    </xf>
    <xf numFmtId="0" fontId="79" fillId="28" borderId="12" xfId="156" applyFont="1" applyFill="1" applyBorder="1" applyAlignment="1">
      <alignment horizontal="center" vertical="center" wrapText="1"/>
    </xf>
    <xf numFmtId="0" fontId="79" fillId="28" borderId="13" xfId="156" applyNumberFormat="1" applyFont="1" applyFill="1" applyBorder="1" applyAlignment="1">
      <alignment horizontal="center" vertical="center"/>
    </xf>
    <xf numFmtId="0" fontId="79" fillId="28" borderId="11" xfId="116" applyNumberFormat="1" applyFont="1" applyFill="1" applyBorder="1" applyAlignment="1" applyProtection="1">
      <alignment horizontal="center" vertical="center" wrapText="1"/>
    </xf>
    <xf numFmtId="3" fontId="78" fillId="0" borderId="12" xfId="156" applyNumberFormat="1" applyFont="1" applyFill="1" applyBorder="1" applyAlignment="1">
      <alignment horizontal="right" indent="1"/>
    </xf>
    <xf numFmtId="3" fontId="78" fillId="0" borderId="9" xfId="156" applyNumberFormat="1" applyFont="1" applyFill="1" applyBorder="1" applyAlignment="1">
      <alignment horizontal="right" indent="1"/>
    </xf>
    <xf numFmtId="3" fontId="79" fillId="0" borderId="11" xfId="156" applyNumberFormat="1" applyFont="1" applyFill="1" applyBorder="1" applyAlignment="1">
      <alignment horizontal="right" indent="1"/>
    </xf>
    <xf numFmtId="3" fontId="78" fillId="0" borderId="13" xfId="156" applyNumberFormat="1" applyFont="1" applyFill="1" applyBorder="1" applyAlignment="1">
      <alignment horizontal="right" indent="1"/>
    </xf>
    <xf numFmtId="1" fontId="81" fillId="33" borderId="11" xfId="144" applyNumberFormat="1" applyFont="1" applyFill="1" applyBorder="1" applyAlignment="1" applyProtection="1">
      <alignment horizontal="center"/>
    </xf>
    <xf numFmtId="1" fontId="81" fillId="33" borderId="11" xfId="144" applyNumberFormat="1" applyFont="1" applyFill="1" applyBorder="1" applyAlignment="1" applyProtection="1">
      <alignment horizontal="center"/>
    </xf>
    <xf numFmtId="0" fontId="81" fillId="31" borderId="20" xfId="144" applyFont="1" applyFill="1" applyBorder="1" applyAlignment="1">
      <alignment horizontal="center"/>
    </xf>
    <xf numFmtId="3" fontId="78" fillId="32" borderId="27" xfId="156" applyNumberFormat="1" applyFont="1" applyFill="1" applyBorder="1" applyAlignment="1">
      <alignment horizontal="right" indent="1"/>
    </xf>
    <xf numFmtId="3" fontId="78" fillId="32" borderId="38" xfId="156" applyNumberFormat="1" applyFont="1" applyFill="1" applyBorder="1" applyAlignment="1">
      <alignment horizontal="right" indent="1"/>
    </xf>
    <xf numFmtId="3" fontId="79" fillId="32" borderId="26" xfId="156" applyNumberFormat="1" applyFont="1" applyFill="1" applyBorder="1" applyAlignment="1">
      <alignment horizontal="right" indent="1"/>
    </xf>
    <xf numFmtId="3" fontId="78" fillId="32" borderId="18" xfId="156" applyNumberFormat="1" applyFont="1" applyFill="1" applyBorder="1" applyAlignment="1">
      <alignment horizontal="right" indent="1"/>
    </xf>
    <xf numFmtId="1" fontId="83" fillId="33" borderId="21" xfId="144" applyNumberFormat="1" applyFont="1" applyFill="1" applyBorder="1" applyAlignment="1" applyProtection="1">
      <alignment horizontal="center"/>
    </xf>
    <xf numFmtId="3" fontId="79" fillId="32" borderId="11" xfId="156" applyNumberFormat="1" applyFont="1" applyFill="1" applyBorder="1" applyAlignment="1">
      <alignment horizontal="right" indent="1"/>
    </xf>
    <xf numFmtId="166" fontId="78" fillId="32" borderId="11" xfId="156" applyNumberFormat="1" applyFont="1" applyFill="1" applyBorder="1" applyAlignment="1">
      <alignment horizontal="right"/>
    </xf>
    <xf numFmtId="1" fontId="84" fillId="33" borderId="21" xfId="144" applyNumberFormat="1" applyFont="1" applyFill="1" applyBorder="1" applyAlignment="1" applyProtection="1">
      <alignment horizontal="center"/>
    </xf>
    <xf numFmtId="3" fontId="79" fillId="34" borderId="12" xfId="156" applyNumberFormat="1" applyFont="1" applyFill="1" applyBorder="1" applyAlignment="1">
      <alignment horizontal="right" indent="1"/>
    </xf>
    <xf numFmtId="3" fontId="79" fillId="34" borderId="9" xfId="156" applyNumberFormat="1" applyFont="1" applyFill="1" applyBorder="1" applyAlignment="1">
      <alignment horizontal="right" indent="1"/>
    </xf>
    <xf numFmtId="3" fontId="79" fillId="34" borderId="11" xfId="156" applyNumberFormat="1" applyFont="1" applyFill="1" applyBorder="1" applyAlignment="1">
      <alignment horizontal="right" indent="1"/>
    </xf>
    <xf numFmtId="3" fontId="79" fillId="34" borderId="13" xfId="156" applyNumberFormat="1" applyFont="1" applyFill="1" applyBorder="1" applyAlignment="1">
      <alignment horizontal="right" indent="1"/>
    </xf>
    <xf numFmtId="166" fontId="79" fillId="34" borderId="11" xfId="156" applyNumberFormat="1" applyFont="1" applyFill="1" applyBorder="1" applyAlignment="1">
      <alignment horizontal="right"/>
    </xf>
    <xf numFmtId="0" fontId="85" fillId="0" borderId="0" xfId="0" applyFont="1" applyAlignment="1">
      <alignment horizontal="centerContinuous" vertical="center"/>
    </xf>
    <xf numFmtId="0" fontId="86" fillId="38" borderId="11" xfId="0" applyFont="1" applyFill="1" applyBorder="1" applyAlignment="1">
      <alignment horizontal="center" vertical="center" wrapText="1"/>
    </xf>
    <xf numFmtId="3" fontId="74" fillId="0" borderId="0" xfId="0" applyNumberFormat="1" applyFont="1"/>
    <xf numFmtId="0" fontId="74" fillId="0" borderId="0" xfId="0" applyFont="1"/>
    <xf numFmtId="0" fontId="87" fillId="0" borderId="0" xfId="132" applyFont="1" applyBorder="1" applyAlignment="1">
      <alignment horizontal="centerContinuous" wrapText="1" readingOrder="1"/>
    </xf>
    <xf numFmtId="3" fontId="88" fillId="0" borderId="0" xfId="132" applyNumberFormat="1" applyFont="1" applyBorder="1" applyAlignment="1">
      <alignment horizontal="centerContinuous" wrapText="1"/>
    </xf>
    <xf numFmtId="0" fontId="87" fillId="27" borderId="0" xfId="132" applyFont="1" applyFill="1" applyBorder="1" applyAlignment="1">
      <alignment horizontal="centerContinuous" wrapText="1" readingOrder="1"/>
    </xf>
    <xf numFmtId="3" fontId="88" fillId="27" borderId="0" xfId="132" applyNumberFormat="1" applyFont="1" applyFill="1" applyBorder="1" applyAlignment="1">
      <alignment horizontal="centerContinuous" wrapText="1"/>
    </xf>
    <xf numFmtId="0" fontId="89" fillId="39" borderId="11" xfId="132" applyFont="1" applyFill="1" applyBorder="1"/>
    <xf numFmtId="3" fontId="89" fillId="39" borderId="11" xfId="132" applyNumberFormat="1" applyFont="1" applyFill="1" applyBorder="1" applyAlignment="1">
      <alignment horizontal="center" vertical="center" wrapText="1"/>
    </xf>
    <xf numFmtId="3" fontId="89" fillId="0" borderId="20" xfId="132" applyNumberFormat="1" applyFont="1" applyFill="1" applyBorder="1" applyAlignment="1">
      <alignment horizontal="center" vertical="center" wrapText="1"/>
    </xf>
    <xf numFmtId="0" fontId="89" fillId="40" borderId="21" xfId="132" applyFont="1" applyFill="1" applyBorder="1" applyAlignment="1">
      <alignment horizontal="center"/>
    </xf>
    <xf numFmtId="3" fontId="90" fillId="40" borderId="20" xfId="132" applyNumberFormat="1" applyFont="1" applyFill="1" applyBorder="1" applyAlignment="1">
      <alignment horizontal="center" vertical="center" wrapText="1"/>
    </xf>
    <xf numFmtId="3" fontId="89" fillId="40" borderId="20" xfId="132" applyNumberFormat="1" applyFont="1" applyFill="1" applyBorder="1" applyAlignment="1">
      <alignment horizontal="center" vertical="center" wrapText="1"/>
    </xf>
    <xf numFmtId="170" fontId="74" fillId="41" borderId="26" xfId="108" applyNumberFormat="1" applyFont="1" applyFill="1" applyBorder="1"/>
    <xf numFmtId="170" fontId="80" fillId="41" borderId="26" xfId="108" applyNumberFormat="1" applyFont="1" applyFill="1" applyBorder="1"/>
    <xf numFmtId="1" fontId="81" fillId="33" borderId="21" xfId="144" applyNumberFormat="1" applyFont="1" applyFill="1" applyBorder="1" applyAlignment="1" applyProtection="1">
      <alignment horizontal="center"/>
    </xf>
    <xf numFmtId="170" fontId="74" fillId="41" borderId="11" xfId="108" applyNumberFormat="1" applyFont="1" applyFill="1" applyBorder="1"/>
    <xf numFmtId="170" fontId="80" fillId="41" borderId="11" xfId="108" applyNumberFormat="1" applyFont="1" applyFill="1" applyBorder="1"/>
    <xf numFmtId="170" fontId="90" fillId="41" borderId="11" xfId="132" applyNumberFormat="1" applyFont="1" applyFill="1" applyBorder="1" applyAlignment="1">
      <alignment horizontal="center" vertical="center" wrapText="1"/>
    </xf>
    <xf numFmtId="170" fontId="89" fillId="41" borderId="11" xfId="132" applyNumberFormat="1" applyFont="1" applyFill="1" applyBorder="1" applyAlignment="1">
      <alignment horizontal="center" vertical="center" wrapText="1"/>
    </xf>
    <xf numFmtId="170" fontId="74" fillId="42" borderId="11" xfId="108" applyNumberFormat="1" applyFont="1" applyFill="1" applyBorder="1"/>
    <xf numFmtId="3" fontId="74" fillId="42" borderId="11" xfId="108" applyNumberFormat="1" applyFont="1" applyFill="1" applyBorder="1" applyAlignment="1">
      <alignment horizontal="right" indent="1"/>
    </xf>
    <xf numFmtId="10" fontId="74" fillId="42" borderId="11" xfId="108" applyNumberFormat="1" applyFont="1" applyFill="1" applyBorder="1" applyAlignment="1">
      <alignment horizontal="right" indent="1"/>
    </xf>
    <xf numFmtId="3" fontId="91" fillId="0" borderId="0" xfId="132" applyNumberFormat="1" applyFont="1"/>
    <xf numFmtId="170" fontId="80" fillId="42" borderId="11" xfId="108" applyNumberFormat="1" applyFont="1" applyFill="1" applyBorder="1"/>
    <xf numFmtId="0" fontId="81" fillId="40" borderId="20" xfId="132" applyFont="1" applyFill="1" applyBorder="1" applyAlignment="1">
      <alignment horizontal="center"/>
    </xf>
    <xf numFmtId="170" fontId="90" fillId="40" borderId="20" xfId="132" applyNumberFormat="1" applyFont="1" applyFill="1" applyBorder="1" applyAlignment="1">
      <alignment horizontal="center" vertical="center" wrapText="1"/>
    </xf>
    <xf numFmtId="170" fontId="89" fillId="40" borderId="20" xfId="132" applyNumberFormat="1" applyFont="1" applyFill="1" applyBorder="1" applyAlignment="1">
      <alignment horizontal="center" vertical="center" wrapText="1"/>
    </xf>
    <xf numFmtId="17" fontId="90" fillId="42" borderId="11" xfId="132" applyNumberFormat="1" applyFont="1" applyFill="1" applyBorder="1" applyAlignment="1">
      <alignment horizontal="left" indent="1"/>
    </xf>
    <xf numFmtId="0" fontId="91" fillId="0" borderId="0" xfId="132" applyFont="1"/>
    <xf numFmtId="3" fontId="88" fillId="0" borderId="0" xfId="132" applyNumberFormat="1" applyFont="1"/>
    <xf numFmtId="3" fontId="74" fillId="0" borderId="35" xfId="144" applyNumberFormat="1" applyFont="1" applyBorder="1" applyAlignment="1">
      <alignment horizontal="right" wrapText="1"/>
    </xf>
    <xf numFmtId="3" fontId="74" fillId="0" borderId="34" xfId="144" applyNumberFormat="1" applyFont="1" applyBorder="1" applyAlignment="1">
      <alignment horizontal="right" wrapText="1"/>
    </xf>
    <xf numFmtId="3" fontId="80" fillId="0" borderId="39" xfId="144" applyNumberFormat="1" applyFont="1" applyBorder="1" applyAlignment="1">
      <alignment horizontal="right" wrapText="1"/>
    </xf>
    <xf numFmtId="0" fontId="77" fillId="0" borderId="0" xfId="132" applyFont="1" applyBorder="1" applyAlignment="1">
      <alignment horizontal="centerContinuous" wrapText="1" readingOrder="1"/>
    </xf>
    <xf numFmtId="3" fontId="92" fillId="0" borderId="0" xfId="132" applyNumberFormat="1" applyFont="1" applyBorder="1" applyAlignment="1">
      <alignment horizontal="centerContinuous" wrapText="1" readingOrder="1"/>
    </xf>
    <xf numFmtId="0" fontId="77" fillId="27" borderId="0" xfId="132" applyFont="1" applyFill="1" applyBorder="1" applyAlignment="1">
      <alignment horizontal="centerContinuous" wrapText="1" readingOrder="1"/>
    </xf>
    <xf numFmtId="3" fontId="92" fillId="27" borderId="0" xfId="132" applyNumberFormat="1" applyFont="1" applyFill="1" applyBorder="1" applyAlignment="1">
      <alignment horizontal="centerContinuous" wrapText="1"/>
    </xf>
    <xf numFmtId="3" fontId="89" fillId="39" borderId="11" xfId="132" applyNumberFormat="1" applyFont="1" applyFill="1" applyBorder="1" applyAlignment="1">
      <alignment horizontal="centerContinuous" vertical="center" wrapText="1"/>
    </xf>
    <xf numFmtId="3" fontId="89" fillId="39" borderId="21" xfId="132" applyNumberFormat="1" applyFont="1" applyFill="1" applyBorder="1" applyAlignment="1">
      <alignment horizontal="center" vertical="center" wrapText="1"/>
    </xf>
    <xf numFmtId="0" fontId="74" fillId="0" borderId="20" xfId="144" applyFont="1" applyFill="1" applyBorder="1" applyAlignment="1">
      <alignment horizontal="center" vertical="center" wrapText="1"/>
    </xf>
    <xf numFmtId="0" fontId="88" fillId="40" borderId="21" xfId="132" applyFont="1" applyFill="1" applyBorder="1" applyAlignment="1">
      <alignment horizontal="center"/>
    </xf>
    <xf numFmtId="3" fontId="91" fillId="40" borderId="20" xfId="132" applyNumberFormat="1" applyFont="1" applyFill="1" applyBorder="1" applyAlignment="1">
      <alignment horizontal="center" vertical="center" wrapText="1"/>
    </xf>
    <xf numFmtId="3" fontId="74" fillId="41" borderId="11" xfId="108" applyNumberFormat="1" applyFont="1" applyFill="1" applyBorder="1" applyAlignment="1">
      <alignment horizontal="right" indent="1"/>
    </xf>
    <xf numFmtId="10" fontId="74" fillId="41" borderId="11" xfId="108" applyNumberFormat="1" applyFont="1" applyFill="1" applyBorder="1" applyAlignment="1">
      <alignment horizontal="right" indent="1"/>
    </xf>
    <xf numFmtId="3" fontId="91" fillId="41" borderId="11" xfId="132" applyNumberFormat="1" applyFont="1" applyFill="1" applyBorder="1" applyAlignment="1">
      <alignment horizontal="right" vertical="center" wrapText="1" indent="1"/>
    </xf>
    <xf numFmtId="170" fontId="91" fillId="41" borderId="11" xfId="132" applyNumberFormat="1" applyFont="1" applyFill="1" applyBorder="1" applyAlignment="1">
      <alignment horizontal="right" vertical="center" wrapText="1" indent="1"/>
    </xf>
    <xf numFmtId="170" fontId="74" fillId="42" borderId="20" xfId="108" applyNumberFormat="1" applyFont="1" applyFill="1" applyBorder="1"/>
    <xf numFmtId="3" fontId="91" fillId="40" borderId="20" xfId="132" applyNumberFormat="1" applyFont="1" applyFill="1" applyBorder="1" applyAlignment="1">
      <alignment horizontal="right" vertical="center" wrapText="1" indent="1"/>
    </xf>
    <xf numFmtId="170" fontId="91" fillId="40" borderId="20" xfId="132" applyNumberFormat="1" applyFont="1" applyFill="1" applyBorder="1" applyAlignment="1">
      <alignment horizontal="right" vertical="center" wrapText="1" indent="1"/>
    </xf>
    <xf numFmtId="0" fontId="90" fillId="0" borderId="0" xfId="132" applyFont="1"/>
    <xf numFmtId="3" fontId="90" fillId="0" borderId="0" xfId="132" applyNumberFormat="1" applyFont="1"/>
    <xf numFmtId="0" fontId="93" fillId="0" borderId="0" xfId="132" applyFont="1" applyBorder="1" applyAlignment="1">
      <alignment horizontal="centerContinuous" readingOrder="1"/>
    </xf>
    <xf numFmtId="0" fontId="94" fillId="0" borderId="0" xfId="132" applyFont="1" applyBorder="1" applyAlignment="1">
      <alignment horizontal="centerContinuous" readingOrder="1"/>
    </xf>
    <xf numFmtId="0" fontId="93" fillId="0" borderId="0" xfId="132" applyFont="1" applyBorder="1" applyAlignment="1">
      <alignment horizontal="centerContinuous"/>
    </xf>
    <xf numFmtId="0" fontId="94" fillId="0" borderId="0" xfId="132" applyFont="1" applyBorder="1" applyAlignment="1">
      <alignment horizontal="centerContinuous"/>
    </xf>
    <xf numFmtId="3" fontId="88" fillId="40" borderId="20" xfId="132" applyNumberFormat="1" applyFont="1" applyFill="1" applyBorder="1" applyAlignment="1">
      <alignment horizontal="center" vertical="center" wrapText="1"/>
    </xf>
    <xf numFmtId="170" fontId="91" fillId="41" borderId="11" xfId="132" applyNumberFormat="1" applyFont="1" applyFill="1" applyBorder="1" applyAlignment="1">
      <alignment horizontal="center" vertical="center" wrapText="1"/>
    </xf>
    <xf numFmtId="170" fontId="88" fillId="41" borderId="11" xfId="132" applyNumberFormat="1" applyFont="1" applyFill="1" applyBorder="1" applyAlignment="1">
      <alignment horizontal="center" vertical="center" wrapText="1"/>
    </xf>
    <xf numFmtId="170" fontId="91" fillId="40" borderId="20" xfId="132" applyNumberFormat="1" applyFont="1" applyFill="1" applyBorder="1" applyAlignment="1">
      <alignment horizontal="center" vertical="center" wrapText="1"/>
    </xf>
    <xf numFmtId="170" fontId="88" fillId="40" borderId="20" xfId="132" applyNumberFormat="1" applyFont="1" applyFill="1" applyBorder="1" applyAlignment="1">
      <alignment horizontal="center" vertical="center" wrapText="1"/>
    </xf>
    <xf numFmtId="0" fontId="88" fillId="0" borderId="0" xfId="132" applyFont="1"/>
    <xf numFmtId="3" fontId="92" fillId="0" borderId="0" xfId="132" applyNumberFormat="1" applyFont="1" applyBorder="1" applyAlignment="1">
      <alignment horizontal="centerContinuous" wrapText="1"/>
    </xf>
    <xf numFmtId="3" fontId="89" fillId="0" borderId="0" xfId="132" applyNumberFormat="1" applyFont="1"/>
    <xf numFmtId="0" fontId="89" fillId="40" borderId="20" xfId="132" applyFont="1" applyFill="1" applyBorder="1" applyAlignment="1">
      <alignment horizontal="center"/>
    </xf>
    <xf numFmtId="17" fontId="90" fillId="42" borderId="20" xfId="132" applyNumberFormat="1" applyFont="1" applyFill="1" applyBorder="1" applyAlignment="1">
      <alignment horizontal="center"/>
    </xf>
    <xf numFmtId="17" fontId="90" fillId="42" borderId="20" xfId="132" applyNumberFormat="1" applyFont="1" applyFill="1" applyBorder="1"/>
    <xf numFmtId="0" fontId="74" fillId="0" borderId="0" xfId="144" applyFont="1"/>
    <xf numFmtId="0" fontId="80" fillId="0" borderId="0" xfId="144" applyFont="1"/>
    <xf numFmtId="0" fontId="96" fillId="0" borderId="0" xfId="144" applyFont="1"/>
    <xf numFmtId="0" fontId="77" fillId="24" borderId="0" xfId="144" applyFont="1" applyFill="1" applyBorder="1" applyAlignment="1">
      <alignment horizontal="centerContinuous" vertical="center" wrapText="1"/>
    </xf>
    <xf numFmtId="0" fontId="92" fillId="24" borderId="0" xfId="144" applyFont="1" applyFill="1" applyBorder="1" applyAlignment="1">
      <alignment horizontal="centerContinuous" vertical="center" wrapText="1"/>
    </xf>
    <xf numFmtId="0" fontId="97" fillId="0" borderId="0" xfId="144" applyFont="1" applyAlignment="1">
      <alignment horizontal="centerContinuous" vertical="top"/>
    </xf>
    <xf numFmtId="0" fontId="80" fillId="25" borderId="24" xfId="144" applyFont="1" applyFill="1" applyBorder="1" applyAlignment="1">
      <alignment horizontal="center" vertical="center"/>
    </xf>
    <xf numFmtId="0" fontId="80" fillId="25" borderId="40" xfId="144" applyFont="1" applyFill="1" applyBorder="1" applyAlignment="1">
      <alignment horizontal="center" vertical="center" wrapText="1"/>
    </xf>
    <xf numFmtId="0" fontId="98" fillId="25" borderId="40" xfId="144" applyFont="1" applyFill="1" applyBorder="1" applyAlignment="1">
      <alignment horizontal="center" vertical="center" wrapText="1"/>
    </xf>
    <xf numFmtId="0" fontId="80" fillId="25" borderId="41" xfId="144" applyFont="1" applyFill="1" applyBorder="1" applyAlignment="1">
      <alignment horizontal="center" vertical="center" wrapText="1"/>
    </xf>
    <xf numFmtId="0" fontId="74" fillId="0" borderId="15" xfId="144" applyFont="1" applyBorder="1"/>
    <xf numFmtId="171" fontId="80" fillId="0" borderId="0" xfId="144" applyNumberFormat="1" applyFont="1" applyBorder="1"/>
    <xf numFmtId="171" fontId="74" fillId="0" borderId="0" xfId="144" applyNumberFormat="1" applyFont="1" applyBorder="1"/>
    <xf numFmtId="171" fontId="96" fillId="0" borderId="0" xfId="144" applyNumberFormat="1" applyFont="1" applyBorder="1"/>
    <xf numFmtId="171" fontId="74" fillId="0" borderId="42" xfId="144" applyNumberFormat="1" applyFont="1" applyBorder="1"/>
    <xf numFmtId="171" fontId="74" fillId="0" borderId="23" xfId="144" applyNumberFormat="1" applyFont="1" applyBorder="1"/>
    <xf numFmtId="184" fontId="95" fillId="0" borderId="15" xfId="144" applyNumberFormat="1" applyFont="1" applyBorder="1" applyAlignment="1">
      <alignment horizontal="center"/>
    </xf>
    <xf numFmtId="3" fontId="74" fillId="0" borderId="0" xfId="144" applyNumberFormat="1" applyFont="1" applyBorder="1"/>
    <xf numFmtId="3" fontId="80" fillId="0" borderId="0" xfId="144" applyNumberFormat="1" applyFont="1" applyBorder="1" applyAlignment="1">
      <alignment horizontal="right" indent="1"/>
    </xf>
    <xf numFmtId="3" fontId="80" fillId="0" borderId="23" xfId="144" applyNumberFormat="1" applyFont="1" applyBorder="1" applyAlignment="1">
      <alignment horizontal="right" indent="1"/>
    </xf>
    <xf numFmtId="3" fontId="95" fillId="0" borderId="0" xfId="144" applyNumberFormat="1" applyFont="1" applyBorder="1" applyAlignment="1">
      <alignment horizontal="right" indent="1"/>
    </xf>
    <xf numFmtId="3" fontId="95" fillId="0" borderId="23" xfId="144" applyNumberFormat="1" applyFont="1" applyBorder="1" applyAlignment="1">
      <alignment horizontal="right" indent="1"/>
    </xf>
    <xf numFmtId="16" fontId="81" fillId="24" borderId="43" xfId="144" applyNumberFormat="1" applyFont="1" applyFill="1" applyBorder="1" applyAlignment="1">
      <alignment horizontal="center" vertical="center" wrapText="1"/>
    </xf>
    <xf numFmtId="171" fontId="99" fillId="24" borderId="44" xfId="144" applyNumberFormat="1" applyFont="1" applyFill="1" applyBorder="1" applyAlignment="1">
      <alignment horizontal="right" vertical="center" indent="1"/>
    </xf>
    <xf numFmtId="171" fontId="100" fillId="0" borderId="44" xfId="144" applyNumberFormat="1" applyFont="1" applyBorder="1" applyAlignment="1">
      <alignment vertical="center"/>
    </xf>
    <xf numFmtId="3" fontId="95" fillId="0" borderId="44" xfId="144" applyNumberFormat="1" applyFont="1" applyBorder="1" applyAlignment="1">
      <alignment horizontal="right" indent="1"/>
    </xf>
    <xf numFmtId="3" fontId="95" fillId="0" borderId="45" xfId="144" applyNumberFormat="1" applyFont="1" applyBorder="1" applyAlignment="1">
      <alignment horizontal="right" indent="1"/>
    </xf>
    <xf numFmtId="0" fontId="101" fillId="0" borderId="0" xfId="144" applyFont="1"/>
    <xf numFmtId="0" fontId="74" fillId="0" borderId="0" xfId="144" applyFont="1" applyBorder="1"/>
    <xf numFmtId="0" fontId="80" fillId="0" borderId="0" xfId="144" applyFont="1" applyBorder="1"/>
    <xf numFmtId="0" fontId="96" fillId="0" borderId="0" xfId="144" applyFont="1" applyBorder="1"/>
    <xf numFmtId="0" fontId="75" fillId="0" borderId="0" xfId="144" applyFont="1" applyBorder="1" applyAlignment="1">
      <alignment horizontal="center"/>
    </xf>
    <xf numFmtId="0" fontId="74" fillId="0" borderId="0" xfId="144" applyFont="1" applyAlignment="1">
      <alignment vertical="center"/>
    </xf>
    <xf numFmtId="0" fontId="77" fillId="24" borderId="0" xfId="144" applyFont="1" applyFill="1" applyBorder="1" applyAlignment="1">
      <alignment horizontal="centerContinuous" vertical="center"/>
    </xf>
    <xf numFmtId="0" fontId="102" fillId="24" borderId="0" xfId="144" applyFont="1" applyFill="1" applyBorder="1" applyAlignment="1">
      <alignment horizontal="centerContinuous" vertical="center"/>
    </xf>
    <xf numFmtId="0" fontId="102" fillId="0" borderId="0" xfId="144" applyFont="1" applyBorder="1" applyAlignment="1">
      <alignment horizontal="centerContinuous"/>
    </xf>
    <xf numFmtId="0" fontId="80" fillId="0" borderId="0" xfId="144" applyFont="1" applyAlignment="1">
      <alignment horizontal="centerContinuous" wrapText="1"/>
    </xf>
    <xf numFmtId="0" fontId="79" fillId="0" borderId="0" xfId="144" applyFont="1" applyAlignment="1">
      <alignment horizontal="centerContinuous" vertical="center" wrapText="1"/>
    </xf>
    <xf numFmtId="177" fontId="74" fillId="0" borderId="0" xfId="144" applyNumberFormat="1" applyFont="1"/>
    <xf numFmtId="0" fontId="103" fillId="0" borderId="0" xfId="144" applyFont="1"/>
    <xf numFmtId="167" fontId="74" fillId="0" borderId="0" xfId="144" applyNumberFormat="1" applyFont="1"/>
    <xf numFmtId="172" fontId="80" fillId="25" borderId="11" xfId="144" applyNumberFormat="1" applyFont="1" applyFill="1" applyBorder="1" applyAlignment="1">
      <alignment horizontal="centerContinuous" vertical="center" wrapText="1"/>
    </xf>
    <xf numFmtId="0" fontId="80" fillId="25" borderId="11" xfId="144" applyFont="1" applyFill="1" applyBorder="1" applyAlignment="1">
      <alignment horizontal="centerContinuous" vertical="center" wrapText="1"/>
    </xf>
    <xf numFmtId="172" fontId="80" fillId="25" borderId="12" xfId="144" applyNumberFormat="1" applyFont="1" applyFill="1" applyBorder="1" applyAlignment="1">
      <alignment horizontal="center" vertical="center" wrapText="1"/>
    </xf>
    <xf numFmtId="169" fontId="80" fillId="25" borderId="13" xfId="144" applyNumberFormat="1" applyFont="1" applyFill="1" applyBorder="1" applyAlignment="1">
      <alignment horizontal="center" vertical="center" wrapText="1"/>
    </xf>
    <xf numFmtId="169" fontId="80" fillId="25" borderId="12" xfId="144" applyNumberFormat="1" applyFont="1" applyFill="1" applyBorder="1" applyAlignment="1">
      <alignment horizontal="center" vertical="center" wrapText="1"/>
    </xf>
    <xf numFmtId="49" fontId="80" fillId="24" borderId="26" xfId="144" applyNumberFormat="1" applyFont="1" applyFill="1" applyBorder="1" applyAlignment="1">
      <alignment horizontal="left" indent="1"/>
    </xf>
    <xf numFmtId="177" fontId="80" fillId="0" borderId="26" xfId="144" applyNumberFormat="1" applyFont="1" applyBorder="1" applyAlignment="1"/>
    <xf numFmtId="177" fontId="80" fillId="0" borderId="30" xfId="144" applyNumberFormat="1" applyFont="1" applyBorder="1"/>
    <xf numFmtId="10" fontId="80" fillId="0" borderId="10" xfId="144" applyNumberFormat="1" applyFont="1" applyBorder="1"/>
    <xf numFmtId="49" fontId="74" fillId="24" borderId="20" xfId="144" applyNumberFormat="1" applyFont="1" applyFill="1" applyBorder="1" applyAlignment="1">
      <alignment horizontal="left" indent="1"/>
    </xf>
    <xf numFmtId="177" fontId="74" fillId="0" borderId="20" xfId="144" applyNumberFormat="1" applyFont="1" applyBorder="1" applyAlignment="1"/>
    <xf numFmtId="177" fontId="74" fillId="0" borderId="30" xfId="144" applyNumberFormat="1" applyFont="1" applyBorder="1"/>
    <xf numFmtId="10" fontId="74" fillId="0" borderId="10" xfId="144" applyNumberFormat="1" applyFont="1" applyBorder="1"/>
    <xf numFmtId="49" fontId="74" fillId="24" borderId="21" xfId="144" applyNumberFormat="1" applyFont="1" applyFill="1" applyBorder="1" applyAlignment="1">
      <alignment horizontal="left" indent="1"/>
    </xf>
    <xf numFmtId="10" fontId="74" fillId="0" borderId="19" xfId="144" applyNumberFormat="1" applyFont="1" applyBorder="1"/>
    <xf numFmtId="177" fontId="80" fillId="0" borderId="27" xfId="144" applyNumberFormat="1" applyFont="1" applyBorder="1"/>
    <xf numFmtId="10" fontId="80" fillId="0" borderId="18" xfId="144" applyNumberFormat="1" applyFont="1" applyBorder="1"/>
    <xf numFmtId="49" fontId="74" fillId="24" borderId="49" xfId="144" applyNumberFormat="1" applyFont="1" applyFill="1" applyBorder="1" applyAlignment="1">
      <alignment horizontal="left" indent="1"/>
    </xf>
    <xf numFmtId="177" fontId="74" fillId="0" borderId="49" xfId="144" applyNumberFormat="1" applyFont="1" applyBorder="1" applyAlignment="1"/>
    <xf numFmtId="49" fontId="80" fillId="24" borderId="50" xfId="144" applyNumberFormat="1" applyFont="1" applyFill="1" applyBorder="1" applyAlignment="1">
      <alignment horizontal="left" indent="1"/>
    </xf>
    <xf numFmtId="177" fontId="80" fillId="0" borderId="50" xfId="144" applyNumberFormat="1" applyFont="1" applyBorder="1" applyAlignment="1"/>
    <xf numFmtId="177" fontId="80" fillId="0" borderId="51" xfId="144" applyNumberFormat="1" applyFont="1" applyBorder="1"/>
    <xf numFmtId="10" fontId="80" fillId="0" borderId="52" xfId="144" applyNumberFormat="1" applyFont="1" applyBorder="1"/>
    <xf numFmtId="177" fontId="74" fillId="0" borderId="53" xfId="144" applyNumberFormat="1" applyFont="1" applyBorder="1"/>
    <xf numFmtId="10" fontId="74" fillId="0" borderId="54" xfId="144" applyNumberFormat="1" applyFont="1" applyBorder="1"/>
    <xf numFmtId="49" fontId="80" fillId="24" borderId="55" xfId="144" applyNumberFormat="1" applyFont="1" applyFill="1" applyBorder="1" applyAlignment="1">
      <alignment horizontal="left" indent="1"/>
    </xf>
    <xf numFmtId="177" fontId="80" fillId="0" borderId="55" xfId="144" applyNumberFormat="1" applyFont="1" applyBorder="1" applyAlignment="1"/>
    <xf numFmtId="177" fontId="80" fillId="0" borderId="53" xfId="144" applyNumberFormat="1" applyFont="1" applyBorder="1"/>
    <xf numFmtId="10" fontId="80" fillId="0" borderId="54" xfId="144" applyNumberFormat="1" applyFont="1" applyBorder="1"/>
    <xf numFmtId="10" fontId="80" fillId="0" borderId="56" xfId="144" applyNumberFormat="1" applyFont="1" applyBorder="1"/>
    <xf numFmtId="177" fontId="80" fillId="0" borderId="57" xfId="144" applyNumberFormat="1" applyFont="1" applyBorder="1"/>
    <xf numFmtId="177" fontId="74" fillId="0" borderId="0" xfId="144" applyNumberFormat="1" applyFont="1" applyBorder="1"/>
    <xf numFmtId="177" fontId="74" fillId="0" borderId="21" xfId="144" applyNumberFormat="1" applyFont="1" applyBorder="1" applyAlignment="1"/>
    <xf numFmtId="177" fontId="74" fillId="0" borderId="58" xfId="144" applyNumberFormat="1" applyFont="1" applyBorder="1"/>
    <xf numFmtId="0" fontId="80" fillId="37" borderId="12" xfId="144" applyFont="1" applyFill="1" applyBorder="1" applyAlignment="1">
      <alignment horizontal="center"/>
    </xf>
    <xf numFmtId="177" fontId="80" fillId="37" borderId="53" xfId="144" applyNumberFormat="1" applyFont="1" applyFill="1" applyBorder="1"/>
    <xf numFmtId="10" fontId="80" fillId="37" borderId="54" xfId="144" applyNumberFormat="1" applyFont="1" applyFill="1" applyBorder="1"/>
    <xf numFmtId="0" fontId="74" fillId="0" borderId="0" xfId="144" applyFont="1" applyAlignment="1">
      <alignment horizontal="center"/>
    </xf>
    <xf numFmtId="0" fontId="104" fillId="24" borderId="11" xfId="144" applyFont="1" applyFill="1" applyBorder="1" applyAlignment="1"/>
    <xf numFmtId="10" fontId="104" fillId="0" borderId="13" xfId="144" applyNumberFormat="1" applyFont="1" applyBorder="1" applyAlignment="1"/>
    <xf numFmtId="0" fontId="79" fillId="0" borderId="0" xfId="144" applyFont="1" applyAlignment="1"/>
    <xf numFmtId="165" fontId="77" fillId="24" borderId="0" xfId="144" applyNumberFormat="1" applyFont="1" applyFill="1" applyBorder="1" applyAlignment="1">
      <alignment horizontal="centerContinuous" vertical="center"/>
    </xf>
    <xf numFmtId="3" fontId="74" fillId="25" borderId="9" xfId="144" applyNumberFormat="1" applyFont="1" applyFill="1" applyBorder="1" applyAlignment="1">
      <alignment horizontal="center" vertical="center"/>
    </xf>
    <xf numFmtId="3" fontId="80" fillId="25" borderId="9" xfId="144" applyNumberFormat="1" applyFont="1" applyFill="1" applyBorder="1" applyAlignment="1">
      <alignment horizontal="center" vertical="center"/>
    </xf>
    <xf numFmtId="3" fontId="105" fillId="0" borderId="0" xfId="144" applyNumberFormat="1" applyFont="1" applyBorder="1" applyAlignment="1">
      <alignment horizontal="center" vertical="center" wrapText="1"/>
    </xf>
    <xf numFmtId="3" fontId="80" fillId="0" borderId="38" xfId="144" applyNumberFormat="1" applyFont="1" applyBorder="1" applyAlignment="1">
      <alignment horizontal="center" vertical="center"/>
    </xf>
    <xf numFmtId="170" fontId="74" fillId="0" borderId="37" xfId="144" applyNumberFormat="1" applyFont="1" applyBorder="1" applyAlignment="1">
      <alignment horizontal="right"/>
    </xf>
    <xf numFmtId="3" fontId="80" fillId="29" borderId="37" xfId="144" applyNumberFormat="1" applyFont="1" applyFill="1" applyBorder="1" applyAlignment="1">
      <alignment horizontal="right" indent="1"/>
    </xf>
    <xf numFmtId="170" fontId="74" fillId="0" borderId="14" xfId="144" applyNumberFormat="1" applyFont="1" applyBorder="1" applyAlignment="1">
      <alignment horizontal="right"/>
    </xf>
    <xf numFmtId="3" fontId="80" fillId="29" borderId="14" xfId="144" applyNumberFormat="1" applyFont="1" applyFill="1" applyBorder="1" applyAlignment="1">
      <alignment horizontal="right" indent="1"/>
    </xf>
    <xf numFmtId="170" fontId="74" fillId="24" borderId="14" xfId="144" applyNumberFormat="1" applyFont="1" applyFill="1" applyBorder="1" applyAlignment="1">
      <alignment horizontal="right"/>
    </xf>
    <xf numFmtId="170" fontId="74" fillId="24" borderId="14" xfId="144" applyNumberFormat="1" applyFont="1" applyFill="1" applyBorder="1" applyAlignment="1">
      <alignment horizontal="center"/>
    </xf>
    <xf numFmtId="170" fontId="74" fillId="0" borderId="14" xfId="144" applyNumberFormat="1" applyFont="1" applyBorder="1" applyAlignment="1">
      <alignment horizontal="center"/>
    </xf>
    <xf numFmtId="0" fontId="106" fillId="0" borderId="0" xfId="144" applyFont="1" applyBorder="1" applyAlignment="1">
      <alignment horizontal="center" wrapText="1"/>
    </xf>
    <xf numFmtId="0" fontId="74" fillId="0" borderId="0" xfId="144" applyFont="1" applyBorder="1" applyAlignment="1">
      <alignment horizontal="right"/>
    </xf>
    <xf numFmtId="16" fontId="74" fillId="0" borderId="33" xfId="144" applyNumberFormat="1" applyFont="1" applyBorder="1" applyAlignment="1">
      <alignment horizontal="center" wrapText="1"/>
    </xf>
    <xf numFmtId="3" fontId="80" fillId="29" borderId="33" xfId="144" applyNumberFormat="1" applyFont="1" applyFill="1" applyBorder="1" applyAlignment="1">
      <alignment horizontal="right" indent="1"/>
    </xf>
    <xf numFmtId="170" fontId="80" fillId="0" borderId="33" xfId="144" applyNumberFormat="1" applyFont="1" applyBorder="1" applyAlignment="1">
      <alignment horizontal="right"/>
    </xf>
    <xf numFmtId="16" fontId="74" fillId="0" borderId="0" xfId="144" applyNumberFormat="1" applyFont="1" applyBorder="1" applyAlignment="1">
      <alignment horizontal="center" wrapText="1"/>
    </xf>
    <xf numFmtId="170" fontId="80" fillId="24" borderId="38" xfId="144" applyNumberFormat="1" applyFont="1" applyFill="1" applyBorder="1" applyAlignment="1">
      <alignment horizontal="right"/>
    </xf>
    <xf numFmtId="3" fontId="80" fillId="29" borderId="38" xfId="144" applyNumberFormat="1" applyFont="1" applyFill="1" applyBorder="1" applyAlignment="1">
      <alignment horizontal="right" indent="1"/>
    </xf>
    <xf numFmtId="170" fontId="80" fillId="24" borderId="33" xfId="144" applyNumberFormat="1" applyFont="1" applyFill="1" applyBorder="1" applyAlignment="1">
      <alignment horizontal="right"/>
    </xf>
    <xf numFmtId="3" fontId="107" fillId="30" borderId="9" xfId="144" applyNumberFormat="1" applyFont="1" applyFill="1" applyBorder="1" applyAlignment="1">
      <alignment horizontal="center" vertical="center" wrapText="1"/>
    </xf>
    <xf numFmtId="3" fontId="107" fillId="30" borderId="9" xfId="144" applyNumberFormat="1" applyFont="1" applyFill="1" applyBorder="1" applyAlignment="1">
      <alignment horizontal="right" vertical="center"/>
    </xf>
    <xf numFmtId="3" fontId="107" fillId="30" borderId="9" xfId="144" applyNumberFormat="1" applyFont="1" applyFill="1" applyBorder="1" applyAlignment="1">
      <alignment horizontal="center" vertical="center"/>
    </xf>
    <xf numFmtId="3" fontId="107" fillId="30" borderId="9" xfId="144" applyNumberFormat="1" applyFont="1" applyFill="1" applyBorder="1" applyAlignment="1">
      <alignment horizontal="right" vertical="center" indent="1"/>
    </xf>
    <xf numFmtId="3" fontId="80" fillId="0" borderId="0" xfId="144" applyNumberFormat="1" applyFont="1"/>
    <xf numFmtId="0" fontId="74" fillId="0" borderId="37" xfId="144" applyNumberFormat="1" applyFont="1" applyBorder="1" applyAlignment="1">
      <alignment horizontal="center"/>
    </xf>
    <xf numFmtId="0" fontId="95" fillId="0" borderId="0" xfId="0" applyFont="1"/>
    <xf numFmtId="0" fontId="98" fillId="0" borderId="0" xfId="0" applyFont="1"/>
    <xf numFmtId="0" fontId="108" fillId="24" borderId="0" xfId="0" applyFont="1" applyFill="1" applyBorder="1" applyAlignment="1">
      <alignment horizontal="center" vertical="center" wrapText="1"/>
    </xf>
    <xf numFmtId="0" fontId="109" fillId="24" borderId="0" xfId="0" applyFont="1" applyFill="1" applyBorder="1" applyAlignment="1">
      <alignment horizontal="center" vertical="center" wrapText="1"/>
    </xf>
    <xf numFmtId="0" fontId="110" fillId="0" borderId="0" xfId="0" applyFont="1"/>
    <xf numFmtId="0" fontId="111" fillId="25" borderId="27" xfId="0" applyFont="1" applyFill="1" applyBorder="1" applyAlignment="1">
      <alignment horizontal="centerContinuous" vertical="center"/>
    </xf>
    <xf numFmtId="0" fontId="111" fillId="25" borderId="18" xfId="0" applyFont="1" applyFill="1" applyBorder="1" applyAlignment="1">
      <alignment horizontal="centerContinuous" vertical="center"/>
    </xf>
    <xf numFmtId="0" fontId="111" fillId="25" borderId="38" xfId="0" applyFont="1" applyFill="1" applyBorder="1" applyAlignment="1">
      <alignment horizontal="centerContinuous" wrapText="1"/>
    </xf>
    <xf numFmtId="0" fontId="100" fillId="25" borderId="18" xfId="0" applyFont="1" applyFill="1" applyBorder="1" applyAlignment="1">
      <alignment horizontal="centerContinuous" wrapText="1"/>
    </xf>
    <xf numFmtId="0" fontId="111" fillId="25" borderId="33" xfId="0" applyFont="1" applyFill="1" applyBorder="1" applyAlignment="1">
      <alignment horizontal="center" vertical="center"/>
    </xf>
    <xf numFmtId="10" fontId="95" fillId="0" borderId="10" xfId="0" applyNumberFormat="1" applyFont="1" applyBorder="1"/>
    <xf numFmtId="2" fontId="95" fillId="0" borderId="0" xfId="0" applyNumberFormat="1" applyFont="1" applyBorder="1" applyAlignment="1">
      <alignment horizontal="center"/>
    </xf>
    <xf numFmtId="0" fontId="95" fillId="0" borderId="10" xfId="0" applyFont="1" applyBorder="1"/>
    <xf numFmtId="10" fontId="95" fillId="34" borderId="19" xfId="0" applyNumberFormat="1" applyFont="1" applyFill="1" applyBorder="1" applyAlignment="1">
      <alignment horizontal="center"/>
    </xf>
    <xf numFmtId="3" fontId="74" fillId="0" borderId="0" xfId="0" applyNumberFormat="1" applyFont="1" applyBorder="1"/>
    <xf numFmtId="3" fontId="81" fillId="34" borderId="12" xfId="0" applyNumberFormat="1" applyFont="1" applyFill="1" applyBorder="1" applyAlignment="1">
      <alignment horizontal="center" wrapText="1"/>
    </xf>
    <xf numFmtId="170" fontId="95" fillId="34" borderId="12" xfId="0" applyNumberFormat="1" applyFont="1" applyFill="1" applyBorder="1"/>
    <xf numFmtId="10" fontId="95" fillId="34" borderId="13" xfId="0" applyNumberFormat="1" applyFont="1" applyFill="1" applyBorder="1" applyAlignment="1">
      <alignment horizontal="center"/>
    </xf>
    <xf numFmtId="170" fontId="98" fillId="34" borderId="11" xfId="0" applyNumberFormat="1" applyFont="1" applyFill="1" applyBorder="1"/>
    <xf numFmtId="2" fontId="95" fillId="34" borderId="9" xfId="0" applyNumberFormat="1" applyFont="1" applyFill="1" applyBorder="1" applyAlignment="1">
      <alignment horizontal="right" indent="1"/>
    </xf>
    <xf numFmtId="2" fontId="95" fillId="34" borderId="13" xfId="0" applyNumberFormat="1" applyFont="1" applyFill="1" applyBorder="1" applyAlignment="1">
      <alignment horizontal="right" indent="1"/>
    </xf>
    <xf numFmtId="2" fontId="95" fillId="34" borderId="33" xfId="0" applyNumberFormat="1" applyFont="1" applyFill="1" applyBorder="1" applyAlignment="1">
      <alignment horizontal="right" indent="1"/>
    </xf>
    <xf numFmtId="3" fontId="81" fillId="0" borderId="27" xfId="0" applyNumberFormat="1" applyFont="1" applyBorder="1" applyAlignment="1">
      <alignment horizontal="center" wrapText="1"/>
    </xf>
    <xf numFmtId="10" fontId="95" fillId="0" borderId="18" xfId="0" applyNumberFormat="1" applyFont="1" applyBorder="1" applyAlignment="1">
      <alignment horizontal="center"/>
    </xf>
    <xf numFmtId="3" fontId="95" fillId="0" borderId="0" xfId="0" applyNumberFormat="1" applyFont="1"/>
    <xf numFmtId="3" fontId="98" fillId="0" borderId="0" xfId="0" applyNumberFormat="1" applyFont="1"/>
    <xf numFmtId="10" fontId="95" fillId="0" borderId="0" xfId="0" applyNumberFormat="1" applyFont="1"/>
    <xf numFmtId="2" fontId="95" fillId="0" borderId="0" xfId="0" applyNumberFormat="1" applyFont="1"/>
    <xf numFmtId="10" fontId="112" fillId="0" borderId="0" xfId="0" applyNumberFormat="1" applyFont="1" applyAlignment="1">
      <alignment horizontal="center" vertical="center"/>
    </xf>
    <xf numFmtId="173" fontId="80" fillId="0" borderId="0" xfId="0" applyNumberFormat="1" applyFont="1"/>
    <xf numFmtId="49" fontId="95" fillId="0" borderId="0" xfId="0" applyNumberFormat="1" applyFont="1"/>
    <xf numFmtId="0" fontId="95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176" fontId="95" fillId="0" borderId="0" xfId="0" applyNumberFormat="1" applyFont="1" applyAlignment="1">
      <alignment horizontal="center"/>
    </xf>
    <xf numFmtId="176" fontId="98" fillId="0" borderId="0" xfId="0" applyNumberFormat="1" applyFont="1" applyAlignment="1">
      <alignment horizontal="center"/>
    </xf>
    <xf numFmtId="2" fontId="100" fillId="0" borderId="33" xfId="0" applyNumberFormat="1" applyFont="1" applyBorder="1" applyAlignment="1">
      <alignment horizontal="center"/>
    </xf>
    <xf numFmtId="2" fontId="111" fillId="0" borderId="33" xfId="0" applyNumberFormat="1" applyFont="1" applyBorder="1" applyAlignment="1">
      <alignment horizontal="center"/>
    </xf>
    <xf numFmtId="178" fontId="111" fillId="0" borderId="11" xfId="0" applyNumberFormat="1" applyFont="1" applyBorder="1"/>
    <xf numFmtId="2" fontId="100" fillId="0" borderId="9" xfId="0" applyNumberFormat="1" applyFont="1" applyBorder="1" applyAlignment="1">
      <alignment horizontal="center"/>
    </xf>
    <xf numFmtId="17" fontId="95" fillId="0" borderId="0" xfId="0" applyNumberFormat="1" applyFont="1"/>
    <xf numFmtId="0" fontId="98" fillId="25" borderId="22" xfId="0" applyFont="1" applyFill="1" applyBorder="1" applyAlignment="1">
      <alignment horizontal="center" vertical="center"/>
    </xf>
    <xf numFmtId="0" fontId="98" fillId="25" borderId="19" xfId="0" applyFont="1" applyFill="1" applyBorder="1" applyAlignment="1">
      <alignment horizontal="center" vertical="center"/>
    </xf>
    <xf numFmtId="0" fontId="98" fillId="25" borderId="33" xfId="0" applyFont="1" applyFill="1" applyBorder="1" applyAlignment="1">
      <alignment horizontal="center" vertical="center"/>
    </xf>
    <xf numFmtId="0" fontId="80" fillId="0" borderId="0" xfId="0" applyFont="1"/>
    <xf numFmtId="0" fontId="74" fillId="0" borderId="0" xfId="0" applyFont="1" applyAlignment="1">
      <alignment horizontal="center" vertical="center" wrapText="1"/>
    </xf>
    <xf numFmtId="10" fontId="80" fillId="0" borderId="0" xfId="0" applyNumberFormat="1" applyFont="1"/>
    <xf numFmtId="170" fontId="80" fillId="0" borderId="0" xfId="0" applyNumberFormat="1" applyFont="1"/>
    <xf numFmtId="3" fontId="80" fillId="0" borderId="0" xfId="0" applyNumberFormat="1" applyFont="1"/>
    <xf numFmtId="3" fontId="75" fillId="0" borderId="0" xfId="0" applyNumberFormat="1" applyFont="1" applyAlignment="1">
      <alignment horizontal="center"/>
    </xf>
    <xf numFmtId="49" fontId="79" fillId="0" borderId="0" xfId="0" applyNumberFormat="1" applyFont="1"/>
    <xf numFmtId="3" fontId="113" fillId="0" borderId="15" xfId="0" applyNumberFormat="1" applyFont="1" applyBorder="1" applyAlignment="1">
      <alignment horizontal="right" vertical="center"/>
    </xf>
    <xf numFmtId="3" fontId="114" fillId="29" borderId="13" xfId="0" applyNumberFormat="1" applyFont="1" applyFill="1" applyBorder="1" applyAlignment="1">
      <alignment horizontal="right" indent="1"/>
    </xf>
    <xf numFmtId="178" fontId="80" fillId="0" borderId="0" xfId="0" applyNumberFormat="1" applyFont="1" applyAlignment="1">
      <alignment horizontal="left"/>
    </xf>
    <xf numFmtId="3" fontId="74" fillId="25" borderId="12" xfId="0" applyNumberFormat="1" applyFont="1" applyFill="1" applyBorder="1" applyAlignment="1">
      <alignment horizontal="center" vertical="center"/>
    </xf>
    <xf numFmtId="3" fontId="80" fillId="25" borderId="9" xfId="0" applyNumberFormat="1" applyFont="1" applyFill="1" applyBorder="1" applyAlignment="1">
      <alignment horizontal="center" vertical="center"/>
    </xf>
    <xf numFmtId="0" fontId="98" fillId="23" borderId="0" xfId="0" applyFont="1" applyFill="1" applyBorder="1" applyAlignment="1">
      <alignment horizontal="center"/>
    </xf>
    <xf numFmtId="49" fontId="98" fillId="23" borderId="0" xfId="0" applyNumberFormat="1" applyFont="1" applyFill="1" applyBorder="1"/>
    <xf numFmtId="0" fontId="98" fillId="23" borderId="0" xfId="0" applyFont="1" applyFill="1" applyBorder="1" applyAlignment="1">
      <alignment horizontal="centerContinuous"/>
    </xf>
    <xf numFmtId="0" fontId="98" fillId="26" borderId="26" xfId="0" applyFont="1" applyFill="1" applyBorder="1" applyAlignment="1" applyProtection="1">
      <alignment horizontal="center"/>
    </xf>
    <xf numFmtId="0" fontId="98" fillId="26" borderId="27" xfId="0" applyFont="1" applyFill="1" applyBorder="1" applyAlignment="1">
      <alignment horizontal="centerContinuous" vertical="center" wrapText="1"/>
    </xf>
    <xf numFmtId="0" fontId="98" fillId="26" borderId="18" xfId="0" applyFont="1" applyFill="1" applyBorder="1" applyAlignment="1">
      <alignment horizontal="centerContinuous" vertical="center" wrapText="1"/>
    </xf>
    <xf numFmtId="0" fontId="98" fillId="26" borderId="21" xfId="0" applyFont="1" applyFill="1" applyBorder="1" applyAlignment="1">
      <alignment horizontal="center"/>
    </xf>
    <xf numFmtId="3" fontId="95" fillId="33" borderId="21" xfId="99" applyNumberFormat="1" applyFont="1" applyFill="1" applyBorder="1" applyAlignment="1">
      <alignment horizontal="right" indent="1"/>
    </xf>
    <xf numFmtId="182" fontId="95" fillId="33" borderId="22" xfId="0" applyNumberFormat="1" applyFont="1" applyFill="1" applyBorder="1"/>
    <xf numFmtId="183" fontId="95" fillId="33" borderId="19" xfId="0" applyNumberFormat="1" applyFont="1" applyFill="1" applyBorder="1" applyAlignment="1">
      <alignment horizontal="right" indent="1"/>
    </xf>
    <xf numFmtId="178" fontId="95" fillId="33" borderId="21" xfId="0" applyNumberFormat="1" applyFont="1" applyFill="1" applyBorder="1" applyAlignment="1" applyProtection="1">
      <alignment horizontal="center"/>
    </xf>
    <xf numFmtId="3" fontId="95" fillId="33" borderId="11" xfId="99" applyNumberFormat="1" applyFont="1" applyFill="1" applyBorder="1" applyAlignment="1">
      <alignment horizontal="right" indent="1"/>
    </xf>
    <xf numFmtId="0" fontId="106" fillId="33" borderId="20" xfId="0" applyFont="1" applyFill="1" applyBorder="1" applyAlignment="1">
      <alignment horizontal="center"/>
    </xf>
    <xf numFmtId="3" fontId="95" fillId="33" borderId="20" xfId="99" applyNumberFormat="1" applyFont="1" applyFill="1" applyBorder="1"/>
    <xf numFmtId="166" fontId="95" fillId="33" borderId="30" xfId="0" applyNumberFormat="1" applyFont="1" applyFill="1" applyBorder="1"/>
    <xf numFmtId="167" fontId="95" fillId="33" borderId="10" xfId="0" applyNumberFormat="1" applyFont="1" applyFill="1" applyBorder="1"/>
    <xf numFmtId="1" fontId="106" fillId="33" borderId="21" xfId="0" applyNumberFormat="1" applyFont="1" applyFill="1" applyBorder="1" applyAlignment="1" applyProtection="1">
      <alignment horizontal="center"/>
    </xf>
    <xf numFmtId="1" fontId="81" fillId="33" borderId="21" xfId="0" applyNumberFormat="1" applyFont="1" applyFill="1" applyBorder="1" applyAlignment="1" applyProtection="1">
      <alignment horizontal="center"/>
    </xf>
    <xf numFmtId="0" fontId="81" fillId="33" borderId="20" xfId="0" applyFont="1" applyFill="1" applyBorder="1" applyAlignment="1">
      <alignment horizontal="center"/>
    </xf>
    <xf numFmtId="3" fontId="98" fillId="33" borderId="20" xfId="99" applyNumberFormat="1" applyFont="1" applyFill="1" applyBorder="1" applyAlignment="1">
      <alignment horizontal="right" indent="1"/>
    </xf>
    <xf numFmtId="182" fontId="95" fillId="33" borderId="30" xfId="0" applyNumberFormat="1" applyFont="1" applyFill="1" applyBorder="1"/>
    <xf numFmtId="183" fontId="95" fillId="33" borderId="10" xfId="0" applyNumberFormat="1" applyFont="1" applyFill="1" applyBorder="1" applyAlignment="1">
      <alignment horizontal="right" indent="1"/>
    </xf>
    <xf numFmtId="0" fontId="81" fillId="23" borderId="20" xfId="0" applyFont="1" applyFill="1" applyBorder="1" applyAlignment="1">
      <alignment horizontal="center"/>
    </xf>
    <xf numFmtId="3" fontId="98" fillId="31" borderId="20" xfId="99" applyNumberFormat="1" applyFont="1" applyFill="1" applyBorder="1" applyAlignment="1">
      <alignment horizontal="right" indent="1"/>
    </xf>
    <xf numFmtId="182" fontId="95" fillId="31" borderId="30" xfId="0" applyNumberFormat="1" applyFont="1" applyFill="1" applyBorder="1"/>
    <xf numFmtId="183" fontId="95" fillId="31" borderId="10" xfId="0" applyNumberFormat="1" applyFont="1" applyFill="1" applyBorder="1" applyAlignment="1">
      <alignment horizontal="right" indent="1"/>
    </xf>
    <xf numFmtId="3" fontId="98" fillId="33" borderId="21" xfId="99" applyNumberFormat="1" applyFont="1" applyFill="1" applyBorder="1" applyAlignment="1">
      <alignment horizontal="right" indent="1"/>
    </xf>
    <xf numFmtId="173" fontId="95" fillId="23" borderId="11" xfId="0" applyNumberFormat="1" applyFont="1" applyFill="1" applyBorder="1" applyAlignment="1" applyProtection="1">
      <alignment horizontal="center"/>
    </xf>
    <xf numFmtId="3" fontId="95" fillId="23" borderId="21" xfId="99" applyNumberFormat="1" applyFont="1" applyFill="1" applyBorder="1" applyAlignment="1">
      <alignment horizontal="right" indent="1"/>
    </xf>
    <xf numFmtId="182" fontId="95" fillId="23" borderId="22" xfId="0" applyNumberFormat="1" applyFont="1" applyFill="1" applyBorder="1"/>
    <xf numFmtId="183" fontId="95" fillId="23" borderId="19" xfId="0" applyNumberFormat="1" applyFont="1" applyFill="1" applyBorder="1" applyAlignment="1">
      <alignment horizontal="right" indent="1"/>
    </xf>
    <xf numFmtId="173" fontId="95" fillId="0" borderId="0" xfId="0" applyNumberFormat="1" applyFont="1" applyAlignment="1">
      <alignment horizontal="center"/>
    </xf>
    <xf numFmtId="3" fontId="95" fillId="0" borderId="0" xfId="0" applyNumberFormat="1" applyFont="1" applyAlignment="1">
      <alignment horizontal="right"/>
    </xf>
    <xf numFmtId="164" fontId="95" fillId="0" borderId="0" xfId="0" applyNumberFormat="1" applyFont="1"/>
    <xf numFmtId="3" fontId="74" fillId="0" borderId="0" xfId="155" applyNumberFormat="1" applyFont="1"/>
    <xf numFmtId="0" fontId="74" fillId="0" borderId="0" xfId="155" applyFont="1"/>
    <xf numFmtId="3" fontId="80" fillId="0" borderId="0" xfId="155" applyNumberFormat="1" applyFont="1"/>
    <xf numFmtId="3" fontId="80" fillId="25" borderId="47" xfId="155" applyNumberFormat="1" applyFont="1" applyFill="1" applyBorder="1" applyAlignment="1">
      <alignment horizontal="center"/>
    </xf>
    <xf numFmtId="0" fontId="80" fillId="25" borderId="47" xfId="155" applyFont="1" applyFill="1" applyBorder="1" applyAlignment="1">
      <alignment horizontal="center"/>
    </xf>
    <xf numFmtId="0" fontId="80" fillId="25" borderId="46" xfId="155" applyFont="1" applyFill="1" applyBorder="1" applyAlignment="1">
      <alignment horizontal="center"/>
    </xf>
    <xf numFmtId="3" fontId="80" fillId="25" borderId="44" xfId="155" applyNumberFormat="1" applyFont="1" applyFill="1" applyBorder="1" applyAlignment="1">
      <alignment horizontal="center"/>
    </xf>
    <xf numFmtId="0" fontId="80" fillId="25" borderId="44" xfId="155" applyFont="1" applyFill="1" applyBorder="1" applyAlignment="1">
      <alignment horizontal="center"/>
    </xf>
    <xf numFmtId="0" fontId="80" fillId="25" borderId="45" xfId="155" applyFont="1" applyFill="1" applyBorder="1" applyAlignment="1">
      <alignment horizontal="center"/>
    </xf>
    <xf numFmtId="3" fontId="74" fillId="0" borderId="0" xfId="102" applyNumberFormat="1" applyFont="1" applyBorder="1" applyAlignment="1">
      <alignment horizontal="right" indent="1"/>
    </xf>
    <xf numFmtId="3" fontId="80" fillId="0" borderId="0" xfId="102" applyNumberFormat="1" applyFont="1" applyBorder="1" applyAlignment="1">
      <alignment horizontal="right" indent="1"/>
    </xf>
    <xf numFmtId="3" fontId="80" fillId="0" borderId="0" xfId="155" applyNumberFormat="1" applyFont="1" applyBorder="1" applyAlignment="1">
      <alignment horizontal="right" indent="1"/>
    </xf>
    <xf numFmtId="180" fontId="80" fillId="0" borderId="23" xfId="155" applyNumberFormat="1" applyFont="1" applyBorder="1" applyAlignment="1">
      <alignment horizontal="center"/>
    </xf>
    <xf numFmtId="3" fontId="90" fillId="0" borderId="0" xfId="102" applyNumberFormat="1" applyFont="1" applyBorder="1" applyAlignment="1">
      <alignment horizontal="right" indent="1"/>
    </xf>
    <xf numFmtId="3" fontId="89" fillId="0" borderId="0" xfId="102" applyNumberFormat="1" applyFont="1" applyBorder="1" applyAlignment="1">
      <alignment horizontal="right" indent="1"/>
    </xf>
    <xf numFmtId="3" fontId="74" fillId="0" borderId="44" xfId="102" applyNumberFormat="1" applyFont="1" applyBorder="1" applyAlignment="1">
      <alignment horizontal="right" indent="1"/>
    </xf>
    <xf numFmtId="3" fontId="80" fillId="0" borderId="44" xfId="102" applyNumberFormat="1" applyFont="1" applyBorder="1" applyAlignment="1">
      <alignment horizontal="right" indent="1"/>
    </xf>
    <xf numFmtId="3" fontId="80" fillId="0" borderId="33" xfId="155" applyNumberFormat="1" applyFont="1" applyBorder="1" applyAlignment="1">
      <alignment horizontal="right" indent="1"/>
    </xf>
    <xf numFmtId="0" fontId="74" fillId="0" borderId="45" xfId="155" applyFont="1" applyBorder="1"/>
    <xf numFmtId="180" fontId="80" fillId="0" borderId="0" xfId="155" applyNumberFormat="1" applyFont="1" applyBorder="1" applyAlignment="1">
      <alignment horizontal="center"/>
    </xf>
    <xf numFmtId="17" fontId="115" fillId="0" borderId="0" xfId="155" applyNumberFormat="1" applyFont="1" applyAlignment="1"/>
    <xf numFmtId="2" fontId="115" fillId="0" borderId="0" xfId="155" applyNumberFormat="1" applyFont="1" applyBorder="1" applyAlignment="1">
      <alignment horizontal="center" vertical="top" wrapText="1"/>
    </xf>
    <xf numFmtId="0" fontId="74" fillId="0" borderId="0" xfId="155" applyFont="1" applyBorder="1"/>
    <xf numFmtId="180" fontId="115" fillId="0" borderId="0" xfId="155" applyNumberFormat="1" applyFont="1" applyBorder="1" applyAlignment="1">
      <alignment horizontal="center" vertical="top" wrapText="1"/>
    </xf>
    <xf numFmtId="17" fontId="89" fillId="0" borderId="15" xfId="155" applyNumberFormat="1" applyFont="1" applyBorder="1" applyAlignment="1">
      <alignment horizontal="center"/>
    </xf>
    <xf numFmtId="3" fontId="74" fillId="0" borderId="0" xfId="155" applyNumberFormat="1" applyFont="1" applyBorder="1"/>
    <xf numFmtId="2" fontId="80" fillId="0" borderId="0" xfId="155" applyNumberFormat="1" applyFont="1" applyAlignment="1">
      <alignment horizontal="left"/>
    </xf>
    <xf numFmtId="0" fontId="80" fillId="0" borderId="0" xfId="155" applyFont="1"/>
    <xf numFmtId="3" fontId="98" fillId="23" borderId="0" xfId="0" applyNumberFormat="1" applyFont="1" applyFill="1" applyBorder="1"/>
    <xf numFmtId="164" fontId="95" fillId="33" borderId="20" xfId="99" applyFont="1" applyFill="1" applyBorder="1"/>
    <xf numFmtId="179" fontId="95" fillId="33" borderId="10" xfId="0" applyNumberFormat="1" applyFont="1" applyFill="1" applyBorder="1"/>
    <xf numFmtId="3" fontId="98" fillId="23" borderId="20" xfId="99" applyNumberFormat="1" applyFont="1" applyFill="1" applyBorder="1" applyAlignment="1">
      <alignment horizontal="right" indent="1"/>
    </xf>
    <xf numFmtId="0" fontId="116" fillId="0" borderId="0" xfId="0" applyNumberFormat="1" applyFont="1" applyAlignment="1">
      <alignment horizontal="center"/>
    </xf>
    <xf numFmtId="3" fontId="116" fillId="0" borderId="0" xfId="0" applyNumberFormat="1" applyFont="1" applyAlignment="1"/>
    <xf numFmtId="0" fontId="116" fillId="24" borderId="0" xfId="0" applyNumberFormat="1" applyFont="1" applyFill="1" applyAlignment="1">
      <alignment horizontal="center"/>
    </xf>
    <xf numFmtId="3" fontId="116" fillId="24" borderId="0" xfId="0" applyNumberFormat="1" applyFont="1" applyFill="1" applyAlignment="1"/>
    <xf numFmtId="3" fontId="116" fillId="24" borderId="15" xfId="0" applyNumberFormat="1" applyFont="1" applyFill="1" applyBorder="1" applyAlignment="1">
      <alignment horizontal="right"/>
    </xf>
    <xf numFmtId="0" fontId="116" fillId="24" borderId="16" xfId="0" applyNumberFormat="1" applyFont="1" applyFill="1" applyBorder="1" applyAlignment="1">
      <alignment horizontal="center"/>
    </xf>
    <xf numFmtId="3" fontId="116" fillId="24" borderId="17" xfId="0" applyNumberFormat="1" applyFont="1" applyFill="1" applyBorder="1" applyAlignment="1"/>
    <xf numFmtId="0" fontId="80" fillId="0" borderId="0" xfId="154" applyFont="1"/>
    <xf numFmtId="0" fontId="74" fillId="0" borderId="0" xfId="154" applyFont="1"/>
    <xf numFmtId="0" fontId="74" fillId="24" borderId="0" xfId="154" applyFont="1" applyFill="1" applyBorder="1"/>
    <xf numFmtId="0" fontId="80" fillId="25" borderId="24" xfId="0" applyNumberFormat="1" applyFont="1" applyFill="1" applyBorder="1" applyAlignment="1">
      <alignment horizontal="center" vertical="center"/>
    </xf>
    <xf numFmtId="0" fontId="80" fillId="25" borderId="32" xfId="0" applyNumberFormat="1" applyFont="1" applyFill="1" applyBorder="1" applyAlignment="1">
      <alignment horizontal="center" vertical="center"/>
    </xf>
    <xf numFmtId="0" fontId="74" fillId="0" borderId="24" xfId="0" applyNumberFormat="1" applyFont="1" applyBorder="1" applyAlignment="1">
      <alignment horizontal="left" vertical="center" wrapText="1" indent="1"/>
    </xf>
    <xf numFmtId="3" fontId="74" fillId="0" borderId="32" xfId="0" applyNumberFormat="1" applyFont="1" applyBorder="1" applyAlignment="1">
      <alignment horizontal="right" vertical="center" indent="1"/>
    </xf>
    <xf numFmtId="3" fontId="74" fillId="0" borderId="24" xfId="0" applyNumberFormat="1" applyFont="1" applyBorder="1" applyAlignment="1">
      <alignment horizontal="right" vertical="center" indent="1"/>
    </xf>
    <xf numFmtId="10" fontId="74" fillId="0" borderId="32" xfId="0" applyNumberFormat="1" applyFont="1" applyBorder="1" applyAlignment="1">
      <alignment horizontal="right" vertical="center" indent="1"/>
    </xf>
    <xf numFmtId="0" fontId="80" fillId="0" borderId="24" xfId="0" applyNumberFormat="1" applyFont="1" applyBorder="1" applyAlignment="1">
      <alignment horizontal="center" vertical="center"/>
    </xf>
    <xf numFmtId="3" fontId="80" fillId="0" borderId="24" xfId="0" applyNumberFormat="1" applyFont="1" applyBorder="1" applyAlignment="1">
      <alignment horizontal="right" vertical="center" indent="1"/>
    </xf>
    <xf numFmtId="10" fontId="80" fillId="0" borderId="32" xfId="0" applyNumberFormat="1" applyFont="1" applyBorder="1" applyAlignment="1">
      <alignment horizontal="right" vertical="center" indent="1"/>
    </xf>
    <xf numFmtId="0" fontId="74" fillId="0" borderId="47" xfId="0" applyNumberFormat="1" applyFont="1" applyBorder="1" applyAlignment="1">
      <alignment horizontal="left"/>
    </xf>
    <xf numFmtId="0" fontId="74" fillId="0" borderId="0" xfId="154" applyFont="1" applyBorder="1"/>
    <xf numFmtId="4" fontId="74" fillId="0" borderId="32" xfId="0" applyNumberFormat="1" applyFont="1" applyBorder="1" applyAlignment="1">
      <alignment horizontal="right" vertical="center" indent="1"/>
    </xf>
    <xf numFmtId="3" fontId="80" fillId="0" borderId="32" xfId="0" applyNumberFormat="1" applyFont="1" applyBorder="1" applyAlignment="1">
      <alignment horizontal="right" vertical="center" indent="1"/>
    </xf>
    <xf numFmtId="0" fontId="74" fillId="37" borderId="0" xfId="154" applyFont="1" applyFill="1"/>
    <xf numFmtId="0" fontId="74" fillId="37" borderId="0" xfId="154" applyFont="1" applyFill="1" applyBorder="1"/>
    <xf numFmtId="0" fontId="74" fillId="24" borderId="33" xfId="0" applyFont="1" applyFill="1" applyBorder="1" applyAlignment="1">
      <alignment horizontal="centerContinuous" vertical="center" wrapText="1"/>
    </xf>
    <xf numFmtId="3" fontId="98" fillId="33" borderId="11" xfId="99" applyNumberFormat="1" applyFont="1" applyFill="1" applyBorder="1" applyAlignment="1">
      <alignment horizontal="centerContinuous"/>
    </xf>
    <xf numFmtId="182" fontId="95" fillId="33" borderId="12" xfId="0" applyNumberFormat="1" applyFont="1" applyFill="1" applyBorder="1" applyAlignment="1">
      <alignment horizontal="centerContinuous"/>
    </xf>
    <xf numFmtId="183" fontId="95" fillId="33" borderId="13" xfId="0" applyNumberFormat="1" applyFont="1" applyFill="1" applyBorder="1" applyAlignment="1">
      <alignment horizontal="centerContinuous"/>
    </xf>
    <xf numFmtId="183" fontId="95" fillId="33" borderId="13" xfId="0" applyNumberFormat="1" applyFont="1" applyFill="1" applyBorder="1" applyAlignment="1">
      <alignment horizontal="right" indent="1"/>
    </xf>
    <xf numFmtId="182" fontId="95" fillId="33" borderId="22" xfId="0" applyNumberFormat="1" applyFont="1" applyFill="1" applyBorder="1"/>
    <xf numFmtId="183" fontId="95" fillId="33" borderId="19" xfId="0" applyNumberFormat="1" applyFont="1" applyFill="1" applyBorder="1" applyAlignment="1">
      <alignment horizontal="right" indent="1"/>
    </xf>
    <xf numFmtId="182" fontId="98" fillId="33" borderId="22" xfId="0" applyNumberFormat="1" applyFont="1" applyFill="1" applyBorder="1"/>
    <xf numFmtId="183" fontId="98" fillId="33" borderId="19" xfId="0" applyNumberFormat="1" applyFont="1" applyFill="1" applyBorder="1" applyAlignment="1">
      <alignment horizontal="right" indent="1"/>
    </xf>
    <xf numFmtId="0" fontId="74" fillId="25" borderId="42" xfId="155" applyFont="1" applyFill="1" applyBorder="1"/>
    <xf numFmtId="0" fontId="74" fillId="25" borderId="43" xfId="155" applyFont="1" applyFill="1" applyBorder="1"/>
    <xf numFmtId="17" fontId="80" fillId="0" borderId="15" xfId="155" applyNumberFormat="1" applyFont="1" applyBorder="1" applyAlignment="1">
      <alignment horizontal="center"/>
    </xf>
    <xf numFmtId="0" fontId="74" fillId="0" borderId="43" xfId="155" applyFont="1" applyBorder="1"/>
    <xf numFmtId="0" fontId="117" fillId="0" borderId="0" xfId="155" applyFont="1"/>
    <xf numFmtId="0" fontId="114" fillId="25" borderId="27" xfId="0" applyFont="1" applyFill="1" applyBorder="1"/>
    <xf numFmtId="0" fontId="114" fillId="25" borderId="22" xfId="0" applyFont="1" applyFill="1" applyBorder="1" applyAlignment="1">
      <alignment horizontal="center" vertical="top"/>
    </xf>
    <xf numFmtId="3" fontId="74" fillId="0" borderId="30" xfId="0" applyNumberFormat="1" applyFont="1" applyBorder="1"/>
    <xf numFmtId="3" fontId="74" fillId="0" borderId="18" xfId="0" applyNumberFormat="1" applyFont="1" applyBorder="1"/>
    <xf numFmtId="3" fontId="74" fillId="0" borderId="10" xfId="0" applyNumberFormat="1" applyFont="1" applyBorder="1"/>
    <xf numFmtId="3" fontId="80" fillId="23" borderId="22" xfId="0" applyNumberFormat="1" applyFont="1" applyFill="1" applyBorder="1"/>
    <xf numFmtId="3" fontId="80" fillId="0" borderId="33" xfId="0" applyNumberFormat="1" applyFont="1" applyBorder="1"/>
    <xf numFmtId="3" fontId="80" fillId="0" borderId="19" xfId="0" applyNumberFormat="1" applyFont="1" applyBorder="1"/>
    <xf numFmtId="3" fontId="80" fillId="23" borderId="12" xfId="0" applyNumberFormat="1" applyFont="1" applyFill="1" applyBorder="1"/>
    <xf numFmtId="3" fontId="80" fillId="0" borderId="9" xfId="0" applyNumberFormat="1" applyFont="1" applyBorder="1"/>
    <xf numFmtId="3" fontId="80" fillId="0" borderId="13" xfId="0" applyNumberFormat="1" applyFont="1" applyBorder="1"/>
    <xf numFmtId="3" fontId="80" fillId="25" borderId="12" xfId="0" applyNumberFormat="1" applyFont="1" applyFill="1" applyBorder="1"/>
    <xf numFmtId="3" fontId="80" fillId="25" borderId="9" xfId="0" applyNumberFormat="1" applyFont="1" applyFill="1" applyBorder="1"/>
    <xf numFmtId="3" fontId="80" fillId="0" borderId="0" xfId="0" applyNumberFormat="1" applyFont="1" applyBorder="1"/>
    <xf numFmtId="3" fontId="80" fillId="0" borderId="0" xfId="0" applyNumberFormat="1" applyFont="1" applyBorder="1" applyAlignment="1">
      <alignment horizontal="centerContinuous"/>
    </xf>
    <xf numFmtId="0" fontId="80" fillId="0" borderId="0" xfId="0" applyFont="1" applyBorder="1" applyAlignment="1">
      <alignment horizontal="centerContinuous"/>
    </xf>
    <xf numFmtId="0" fontId="80" fillId="25" borderId="27" xfId="0" applyFont="1" applyFill="1" applyBorder="1"/>
    <xf numFmtId="0" fontId="80" fillId="25" borderId="22" xfId="0" applyFont="1" applyFill="1" applyBorder="1" applyAlignment="1">
      <alignment vertical="top"/>
    </xf>
    <xf numFmtId="0" fontId="80" fillId="25" borderId="12" xfId="0" applyFont="1" applyFill="1" applyBorder="1" applyAlignment="1">
      <alignment horizontal="center" vertical="center"/>
    </xf>
    <xf numFmtId="0" fontId="80" fillId="25" borderId="13" xfId="0" applyFont="1" applyFill="1" applyBorder="1" applyAlignment="1">
      <alignment horizontal="center" vertical="center"/>
    </xf>
    <xf numFmtId="3" fontId="74" fillId="0" borderId="30" xfId="0" applyNumberFormat="1" applyFont="1" applyBorder="1" applyAlignment="1"/>
    <xf numFmtId="3" fontId="74" fillId="0" borderId="20" xfId="0" applyNumberFormat="1" applyFont="1" applyBorder="1" applyAlignment="1">
      <alignment horizontal="right" indent="1"/>
    </xf>
    <xf numFmtId="3" fontId="74" fillId="0" borderId="30" xfId="0" applyNumberFormat="1" applyFont="1" applyBorder="1" applyAlignment="1">
      <alignment horizontal="right" indent="1"/>
    </xf>
    <xf numFmtId="10" fontId="74" fillId="0" borderId="10" xfId="0" applyNumberFormat="1" applyFont="1" applyBorder="1" applyAlignment="1">
      <alignment horizontal="right" indent="1"/>
    </xf>
    <xf numFmtId="3" fontId="80" fillId="23" borderId="22" xfId="0" applyNumberFormat="1" applyFont="1" applyFill="1" applyBorder="1" applyAlignment="1"/>
    <xf numFmtId="3" fontId="80" fillId="0" borderId="21" xfId="0" applyNumberFormat="1" applyFont="1" applyBorder="1" applyAlignment="1">
      <alignment horizontal="right" indent="1"/>
    </xf>
    <xf numFmtId="3" fontId="80" fillId="0" borderId="22" xfId="0" applyNumberFormat="1" applyFont="1" applyBorder="1" applyAlignment="1">
      <alignment horizontal="right" indent="1"/>
    </xf>
    <xf numFmtId="10" fontId="80" fillId="0" borderId="19" xfId="0" applyNumberFormat="1" applyFont="1" applyBorder="1" applyAlignment="1">
      <alignment horizontal="right" indent="1"/>
    </xf>
    <xf numFmtId="10" fontId="74" fillId="0" borderId="10" xfId="0" applyNumberFormat="1" applyFont="1" applyBorder="1" applyAlignment="1">
      <alignment horizontal="right" indent="1"/>
    </xf>
    <xf numFmtId="3" fontId="80" fillId="25" borderId="12" xfId="0" applyNumberFormat="1" applyFont="1" applyFill="1" applyBorder="1" applyAlignment="1"/>
    <xf numFmtId="3" fontId="80" fillId="25" borderId="11" xfId="0" applyNumberFormat="1" applyFont="1" applyFill="1" applyBorder="1" applyAlignment="1">
      <alignment horizontal="right" indent="1"/>
    </xf>
    <xf numFmtId="3" fontId="80" fillId="25" borderId="12" xfId="0" applyNumberFormat="1" applyFont="1" applyFill="1" applyBorder="1" applyAlignment="1">
      <alignment horizontal="right" indent="1"/>
    </xf>
    <xf numFmtId="10" fontId="80" fillId="25" borderId="13" xfId="0" applyNumberFormat="1" applyFont="1" applyFill="1" applyBorder="1" applyAlignment="1">
      <alignment horizontal="right" indent="1"/>
    </xf>
    <xf numFmtId="0" fontId="115" fillId="24" borderId="0" xfId="0" applyFont="1" applyFill="1" applyBorder="1" applyAlignment="1">
      <alignment horizontal="centerContinuous" vertical="center"/>
    </xf>
    <xf numFmtId="0" fontId="80" fillId="24" borderId="0" xfId="0" applyFont="1" applyFill="1" applyBorder="1" applyAlignment="1">
      <alignment horizontal="centerContinuous" vertical="center"/>
    </xf>
    <xf numFmtId="3" fontId="74" fillId="0" borderId="0" xfId="0" applyNumberFormat="1" applyFont="1" applyAlignment="1">
      <alignment horizontal="centerContinuous"/>
    </xf>
    <xf numFmtId="165" fontId="80" fillId="24" borderId="0" xfId="0" applyNumberFormat="1" applyFont="1" applyFill="1" applyBorder="1" applyAlignment="1">
      <alignment horizontal="centerContinuous" vertical="center"/>
    </xf>
    <xf numFmtId="176" fontId="118" fillId="24" borderId="0" xfId="0" applyNumberFormat="1" applyFont="1" applyFill="1" applyBorder="1" applyAlignment="1">
      <alignment horizontal="centerContinuous" vertical="center"/>
    </xf>
    <xf numFmtId="3" fontId="80" fillId="25" borderId="13" xfId="0" applyNumberFormat="1" applyFont="1" applyFill="1" applyBorder="1"/>
    <xf numFmtId="2" fontId="95" fillId="34" borderId="13" xfId="0" applyNumberFormat="1" applyFont="1" applyFill="1" applyBorder="1" applyAlignment="1">
      <alignment horizontal="right" indent="1"/>
    </xf>
    <xf numFmtId="3" fontId="80" fillId="25" borderId="13" xfId="0" applyNumberFormat="1" applyFont="1" applyFill="1" applyBorder="1" applyAlignment="1">
      <alignment horizontal="center" vertical="center"/>
    </xf>
    <xf numFmtId="17" fontId="26" fillId="0" borderId="0" xfId="0" applyNumberFormat="1" applyFont="1" applyAlignment="1">
      <alignment horizontal="center"/>
    </xf>
    <xf numFmtId="177" fontId="80" fillId="0" borderId="0" xfId="144" applyNumberFormat="1" applyFont="1"/>
    <xf numFmtId="3" fontId="119" fillId="34" borderId="27" xfId="0" applyNumberFormat="1" applyFont="1" applyFill="1" applyBorder="1" applyAlignment="1">
      <alignment horizontal="center" wrapText="1"/>
    </xf>
    <xf numFmtId="170" fontId="78" fillId="34" borderId="38" xfId="0" applyNumberFormat="1" applyFont="1" applyFill="1" applyBorder="1" applyAlignment="1">
      <alignment horizontal="right"/>
    </xf>
    <xf numFmtId="170" fontId="78" fillId="34" borderId="9" xfId="0" applyNumberFormat="1" applyFont="1" applyFill="1" applyBorder="1" applyAlignment="1">
      <alignment horizontal="right"/>
    </xf>
    <xf numFmtId="3" fontId="79" fillId="0" borderId="0" xfId="0" applyNumberFormat="1" applyFont="1" applyBorder="1" applyAlignment="1">
      <alignment horizontal="center" vertical="center"/>
    </xf>
    <xf numFmtId="173" fontId="95" fillId="23" borderId="21" xfId="0" applyNumberFormat="1" applyFont="1" applyFill="1" applyBorder="1" applyAlignment="1" applyProtection="1">
      <alignment horizontal="center"/>
    </xf>
    <xf numFmtId="170" fontId="95" fillId="0" borderId="27" xfId="0" applyNumberFormat="1" applyFont="1" applyBorder="1"/>
    <xf numFmtId="10" fontId="95" fillId="0" borderId="18" xfId="0" applyNumberFormat="1" applyFont="1" applyBorder="1"/>
    <xf numFmtId="170" fontId="98" fillId="0" borderId="26" xfId="0" applyNumberFormat="1" applyFont="1" applyBorder="1"/>
    <xf numFmtId="2" fontId="95" fillId="0" borderId="38" xfId="0" applyNumberFormat="1" applyFont="1" applyBorder="1" applyAlignment="1">
      <alignment horizontal="center"/>
    </xf>
    <xf numFmtId="0" fontId="95" fillId="0" borderId="18" xfId="0" applyFont="1" applyBorder="1"/>
    <xf numFmtId="3" fontId="119" fillId="0" borderId="27" xfId="0" applyNumberFormat="1" applyFont="1" applyBorder="1" applyAlignment="1">
      <alignment horizontal="center" wrapText="1"/>
    </xf>
    <xf numFmtId="170" fontId="95" fillId="0" borderId="30" xfId="0" applyNumberFormat="1" applyFont="1" applyBorder="1"/>
    <xf numFmtId="170" fontId="98" fillId="0" borderId="20" xfId="0" applyNumberFormat="1" applyFont="1" applyBorder="1"/>
    <xf numFmtId="0" fontId="78" fillId="0" borderId="30" xfId="0" applyFont="1" applyBorder="1" applyAlignment="1">
      <alignment horizontal="center" vertical="center" wrapText="1"/>
    </xf>
    <xf numFmtId="3" fontId="74" fillId="0" borderId="22" xfId="0" applyNumberFormat="1" applyFont="1" applyBorder="1" applyAlignment="1">
      <alignment horizontal="center" wrapText="1"/>
    </xf>
    <xf numFmtId="10" fontId="95" fillId="0" borderId="19" xfId="0" applyNumberFormat="1" applyFont="1" applyBorder="1" applyAlignment="1">
      <alignment horizontal="center"/>
    </xf>
    <xf numFmtId="0" fontId="23" fillId="32" borderId="0" xfId="0" applyFont="1" applyFill="1"/>
    <xf numFmtId="3" fontId="0" fillId="32" borderId="0" xfId="0" applyNumberFormat="1" applyFill="1" applyAlignment="1">
      <alignment horizontal="right"/>
    </xf>
    <xf numFmtId="0" fontId="23" fillId="32" borderId="38" xfId="0" applyFont="1" applyFill="1" applyBorder="1"/>
    <xf numFmtId="0" fontId="23" fillId="32" borderId="0" xfId="0" applyFont="1" applyFill="1" applyBorder="1"/>
    <xf numFmtId="0" fontId="23" fillId="35" borderId="0" xfId="0" applyFont="1" applyFill="1"/>
    <xf numFmtId="0" fontId="95" fillId="35" borderId="0" xfId="0" applyFont="1" applyFill="1"/>
    <xf numFmtId="0" fontId="0" fillId="35" borderId="0" xfId="0" applyFill="1"/>
    <xf numFmtId="0" fontId="95" fillId="32" borderId="0" xfId="0" applyFont="1" applyFill="1"/>
    <xf numFmtId="0" fontId="0" fillId="32" borderId="0" xfId="0" applyFill="1"/>
    <xf numFmtId="173" fontId="64" fillId="23" borderId="22" xfId="0" applyNumberFormat="1" applyFont="1" applyFill="1" applyBorder="1" applyAlignment="1" applyProtection="1">
      <alignment horizontal="center"/>
    </xf>
    <xf numFmtId="1" fontId="81" fillId="31" borderId="0" xfId="144" applyNumberFormat="1" applyFont="1" applyFill="1" applyBorder="1" applyAlignment="1" applyProtection="1"/>
    <xf numFmtId="0" fontId="121" fillId="0" borderId="0" xfId="132" applyFont="1"/>
    <xf numFmtId="3" fontId="121" fillId="0" borderId="0" xfId="132" applyNumberFormat="1" applyFont="1"/>
    <xf numFmtId="49" fontId="74" fillId="24" borderId="22" xfId="144" applyNumberFormat="1" applyFont="1" applyFill="1" applyBorder="1" applyAlignment="1">
      <alignment horizontal="left" indent="1"/>
    </xf>
    <xf numFmtId="10" fontId="74" fillId="0" borderId="58" xfId="144" applyNumberFormat="1" applyFont="1" applyBorder="1"/>
    <xf numFmtId="3" fontId="81" fillId="0" borderId="0" xfId="0" applyNumberFormat="1" applyFont="1"/>
    <xf numFmtId="0" fontId="66" fillId="0" borderId="0" xfId="123"/>
    <xf numFmtId="0" fontId="4" fillId="0" borderId="0" xfId="123" applyFont="1" applyAlignment="1">
      <alignment horizontal="right"/>
    </xf>
    <xf numFmtId="3" fontId="81" fillId="0" borderId="0" xfId="155" applyNumberFormat="1" applyFont="1"/>
    <xf numFmtId="0" fontId="74" fillId="0" borderId="36" xfId="144" applyFont="1" applyBorder="1" applyAlignment="1">
      <alignment horizontal="right"/>
    </xf>
    <xf numFmtId="0" fontId="80" fillId="0" borderId="36" xfId="144" applyFont="1" applyBorder="1" applyAlignment="1">
      <alignment horizontal="right" indent="1"/>
    </xf>
    <xf numFmtId="170" fontId="4" fillId="0" borderId="36" xfId="144" applyNumberFormat="1" applyFont="1" applyBorder="1" applyAlignment="1"/>
    <xf numFmtId="14" fontId="27" fillId="0" borderId="0" xfId="154" applyNumberFormat="1" applyFont="1"/>
    <xf numFmtId="3" fontId="79" fillId="34" borderId="22" xfId="156" applyNumberFormat="1" applyFont="1" applyFill="1" applyBorder="1" applyAlignment="1">
      <alignment horizontal="right" indent="1"/>
    </xf>
    <xf numFmtId="3" fontId="79" fillId="34" borderId="33" xfId="156" applyNumberFormat="1" applyFont="1" applyFill="1" applyBorder="1" applyAlignment="1">
      <alignment horizontal="right" indent="1"/>
    </xf>
    <xf numFmtId="3" fontId="79" fillId="34" borderId="19" xfId="156" applyNumberFormat="1" applyFont="1" applyFill="1" applyBorder="1" applyAlignment="1">
      <alignment horizontal="right" indent="1"/>
    </xf>
    <xf numFmtId="1" fontId="81" fillId="33" borderId="20" xfId="144" applyNumberFormat="1" applyFont="1" applyFill="1" applyBorder="1" applyAlignment="1" applyProtection="1">
      <alignment horizontal="center"/>
    </xf>
    <xf numFmtId="0" fontId="74" fillId="0" borderId="24" xfId="0" applyNumberFormat="1" applyFont="1" applyBorder="1" applyAlignment="1">
      <alignment horizontal="left" vertical="center" wrapText="1" indent="1"/>
    </xf>
    <xf numFmtId="3" fontId="74" fillId="0" borderId="32" xfId="0" applyNumberFormat="1" applyFont="1" applyBorder="1" applyAlignment="1">
      <alignment horizontal="right" vertical="center" indent="1"/>
    </xf>
    <xf numFmtId="10" fontId="74" fillId="0" borderId="32" xfId="0" applyNumberFormat="1" applyFont="1" applyBorder="1" applyAlignment="1">
      <alignment horizontal="right" vertical="center" indent="1"/>
    </xf>
    <xf numFmtId="0" fontId="80" fillId="0" borderId="24" xfId="0" applyNumberFormat="1" applyFont="1" applyBorder="1" applyAlignment="1">
      <alignment horizontal="center" vertical="center"/>
    </xf>
    <xf numFmtId="3" fontId="80" fillId="0" borderId="32" xfId="0" applyNumberFormat="1" applyFont="1" applyBorder="1" applyAlignment="1">
      <alignment horizontal="right" vertical="center" indent="1"/>
    </xf>
    <xf numFmtId="0" fontId="80" fillId="37" borderId="0" xfId="154" applyFont="1" applyFill="1"/>
    <xf numFmtId="0" fontId="74" fillId="0" borderId="24" xfId="0" applyNumberFormat="1" applyFont="1" applyBorder="1" applyAlignment="1">
      <alignment horizontal="center" vertical="center" wrapText="1"/>
    </xf>
    <xf numFmtId="3" fontId="80" fillId="0" borderId="0" xfId="0" applyNumberFormat="1" applyFont="1" applyAlignment="1">
      <alignment horizontal="center"/>
    </xf>
    <xf numFmtId="170" fontId="74" fillId="41" borderId="21" xfId="108" applyNumberFormat="1" applyFont="1" applyFill="1" applyBorder="1"/>
    <xf numFmtId="3" fontId="74" fillId="41" borderId="21" xfId="108" applyNumberFormat="1" applyFont="1" applyFill="1" applyBorder="1" applyAlignment="1">
      <alignment horizontal="right" indent="1"/>
    </xf>
    <xf numFmtId="10" fontId="74" fillId="41" borderId="21" xfId="108" applyNumberFormat="1" applyFont="1" applyFill="1" applyBorder="1" applyAlignment="1">
      <alignment horizontal="right" indent="1"/>
    </xf>
    <xf numFmtId="170" fontId="80" fillId="24" borderId="37" xfId="144" applyNumberFormat="1" applyFont="1" applyFill="1" applyBorder="1" applyAlignment="1">
      <alignment horizontal="center"/>
    </xf>
    <xf numFmtId="170" fontId="80" fillId="34" borderId="9" xfId="0" applyNumberFormat="1" applyFont="1" applyFill="1" applyBorder="1" applyAlignment="1">
      <alignment horizontal="right"/>
    </xf>
    <xf numFmtId="170" fontId="74" fillId="34" borderId="9" xfId="0" applyNumberFormat="1" applyFont="1" applyFill="1" applyBorder="1" applyAlignment="1">
      <alignment horizontal="right"/>
    </xf>
    <xf numFmtId="170" fontId="74" fillId="34" borderId="9" xfId="0" applyNumberFormat="1" applyFont="1" applyFill="1" applyBorder="1" applyAlignment="1">
      <alignment horizontal="center"/>
    </xf>
    <xf numFmtId="170" fontId="74" fillId="34" borderId="38" xfId="0" applyNumberFormat="1" applyFont="1" applyFill="1" applyBorder="1" applyAlignment="1">
      <alignment horizontal="right"/>
    </xf>
    <xf numFmtId="170" fontId="74" fillId="34" borderId="38" xfId="0" applyNumberFormat="1" applyFont="1" applyFill="1" applyBorder="1" applyAlignment="1">
      <alignment horizontal="center"/>
    </xf>
    <xf numFmtId="49" fontId="80" fillId="34" borderId="9" xfId="0" applyNumberFormat="1" applyFont="1" applyFill="1" applyBorder="1" applyAlignment="1">
      <alignment horizontal="center"/>
    </xf>
    <xf numFmtId="170" fontId="74" fillId="0" borderId="38" xfId="0" applyNumberFormat="1" applyFont="1" applyBorder="1" applyAlignment="1">
      <alignment horizontal="right"/>
    </xf>
    <xf numFmtId="170" fontId="74" fillId="24" borderId="38" xfId="0" applyNumberFormat="1" applyFont="1" applyFill="1" applyBorder="1" applyAlignment="1">
      <alignment horizontal="center"/>
    </xf>
    <xf numFmtId="170" fontId="74" fillId="0" borderId="33" xfId="0" applyNumberFormat="1" applyFont="1" applyBorder="1" applyAlignment="1">
      <alignment horizontal="right"/>
    </xf>
    <xf numFmtId="49" fontId="74" fillId="24" borderId="33" xfId="0" applyNumberFormat="1" applyFont="1" applyFill="1" applyBorder="1" applyAlignment="1">
      <alignment horizontal="center"/>
    </xf>
    <xf numFmtId="49" fontId="74" fillId="24" borderId="38" xfId="0" applyNumberFormat="1" applyFont="1" applyFill="1" applyBorder="1" applyAlignment="1">
      <alignment horizontal="center"/>
    </xf>
    <xf numFmtId="49" fontId="74" fillId="34" borderId="9" xfId="0" applyNumberFormat="1" applyFont="1" applyFill="1" applyBorder="1" applyAlignment="1">
      <alignment horizontal="center"/>
    </xf>
    <xf numFmtId="0" fontId="86" fillId="38" borderId="11" xfId="0" applyFont="1" applyFill="1" applyBorder="1" applyAlignment="1">
      <alignment horizontal="center" vertical="center"/>
    </xf>
    <xf numFmtId="0" fontId="86" fillId="38" borderId="12" xfId="0" applyFont="1" applyFill="1" applyBorder="1" applyAlignment="1">
      <alignment horizontal="center" vertical="center" wrapText="1"/>
    </xf>
    <xf numFmtId="0" fontId="77" fillId="24" borderId="0" xfId="0" applyFont="1" applyFill="1" applyBorder="1" applyAlignment="1">
      <alignment horizontal="centerContinuous" vertical="top"/>
    </xf>
    <xf numFmtId="0" fontId="76" fillId="24" borderId="0" xfId="0" applyFont="1" applyFill="1" applyBorder="1" applyAlignment="1">
      <alignment horizontal="centerContinuous" vertical="top"/>
    </xf>
    <xf numFmtId="0" fontId="122" fillId="0" borderId="26" xfId="0" applyFont="1" applyBorder="1" applyAlignment="1">
      <alignment horizontal="left" vertical="center" indent="1"/>
    </xf>
    <xf numFmtId="0" fontId="122" fillId="0" borderId="20" xfId="0" applyFont="1" applyBorder="1" applyAlignment="1">
      <alignment horizontal="left" vertical="center" indent="1"/>
    </xf>
    <xf numFmtId="3" fontId="123" fillId="0" borderId="27" xfId="0" applyNumberFormat="1" applyFont="1" applyBorder="1" applyAlignment="1">
      <alignment horizontal="right" vertical="center" indent="1"/>
    </xf>
    <xf numFmtId="3" fontId="123" fillId="0" borderId="26" xfId="0" applyNumberFormat="1" applyFont="1" applyBorder="1" applyAlignment="1">
      <alignment horizontal="right" vertical="center" indent="1"/>
    </xf>
    <xf numFmtId="3" fontId="123" fillId="0" borderId="30" xfId="0" applyNumberFormat="1" applyFont="1" applyBorder="1" applyAlignment="1">
      <alignment horizontal="right" vertical="center" indent="1"/>
    </xf>
    <xf numFmtId="3" fontId="123" fillId="0" borderId="20" xfId="0" applyNumberFormat="1" applyFont="1" applyBorder="1" applyAlignment="1">
      <alignment horizontal="right" vertical="center" indent="1"/>
    </xf>
    <xf numFmtId="0" fontId="86" fillId="0" borderId="11" xfId="0" applyFont="1" applyBorder="1" applyAlignment="1">
      <alignment horizontal="center" vertical="center"/>
    </xf>
    <xf numFmtId="3" fontId="86" fillId="0" borderId="12" xfId="0" applyNumberFormat="1" applyFont="1" applyBorder="1" applyAlignment="1">
      <alignment horizontal="right" vertical="center" indent="1"/>
    </xf>
    <xf numFmtId="3" fontId="86" fillId="0" borderId="11" xfId="0" applyNumberFormat="1" applyFont="1" applyBorder="1" applyAlignment="1">
      <alignment horizontal="right" vertical="center" indent="1"/>
    </xf>
    <xf numFmtId="178" fontId="124" fillId="31" borderId="21" xfId="0" applyNumberFormat="1" applyFont="1" applyFill="1" applyBorder="1" applyAlignment="1" applyProtection="1">
      <alignment horizontal="center" wrapText="1"/>
    </xf>
    <xf numFmtId="3" fontId="119" fillId="0" borderId="12" xfId="0" applyNumberFormat="1" applyFont="1" applyBorder="1" applyAlignment="1">
      <alignment horizontal="center" wrapText="1"/>
    </xf>
    <xf numFmtId="3" fontId="79" fillId="0" borderId="9" xfId="0" applyNumberFormat="1" applyFont="1" applyBorder="1" applyAlignment="1">
      <alignment horizontal="center" vertical="center"/>
    </xf>
    <xf numFmtId="178" fontId="124" fillId="0" borderId="11" xfId="144" applyNumberFormat="1" applyFont="1" applyFill="1" applyBorder="1" applyAlignment="1" applyProtection="1">
      <alignment horizontal="center" wrapText="1"/>
    </xf>
    <xf numFmtId="16" fontId="80" fillId="0" borderId="33" xfId="144" applyNumberFormat="1" applyFont="1" applyBorder="1" applyAlignment="1">
      <alignment horizontal="center" wrapText="1"/>
    </xf>
    <xf numFmtId="10" fontId="95" fillId="0" borderId="10" xfId="0" applyNumberFormat="1" applyFont="1" applyBorder="1" applyAlignment="1">
      <alignment horizontal="center"/>
    </xf>
    <xf numFmtId="170" fontId="74" fillId="0" borderId="0" xfId="0" applyNumberFormat="1" applyFont="1" applyBorder="1" applyAlignment="1">
      <alignment horizontal="right"/>
    </xf>
    <xf numFmtId="49" fontId="74" fillId="24" borderId="0" xfId="0" applyNumberFormat="1" applyFont="1" applyFill="1" applyBorder="1" applyAlignment="1">
      <alignment horizontal="center"/>
    </xf>
    <xf numFmtId="2" fontId="95" fillId="0" borderId="33" xfId="0" applyNumberFormat="1" applyFont="1" applyBorder="1" applyAlignment="1">
      <alignment horizontal="center"/>
    </xf>
    <xf numFmtId="170" fontId="80" fillId="41" borderId="21" xfId="108" applyNumberFormat="1" applyFont="1" applyFill="1" applyBorder="1"/>
    <xf numFmtId="3" fontId="80" fillId="41" borderId="21" xfId="108" applyNumberFormat="1" applyFont="1" applyFill="1" applyBorder="1" applyAlignment="1">
      <alignment horizontal="right" indent="1"/>
    </xf>
    <xf numFmtId="10" fontId="80" fillId="41" borderId="21" xfId="108" applyNumberFormat="1" applyFont="1" applyFill="1" applyBorder="1" applyAlignment="1">
      <alignment horizontal="right" indent="1"/>
    </xf>
    <xf numFmtId="17" fontId="89" fillId="34" borderId="21" xfId="132" applyNumberFormat="1" applyFont="1" applyFill="1" applyBorder="1" applyAlignment="1">
      <alignment horizontal="left" indent="1"/>
    </xf>
    <xf numFmtId="170" fontId="74" fillId="0" borderId="33" xfId="144" applyNumberFormat="1" applyFont="1" applyBorder="1" applyAlignment="1">
      <alignment horizontal="right"/>
    </xf>
    <xf numFmtId="170" fontId="74" fillId="24" borderId="37" xfId="144" applyNumberFormat="1" applyFont="1" applyFill="1" applyBorder="1" applyAlignment="1">
      <alignment horizontal="center"/>
    </xf>
    <xf numFmtId="170" fontId="80" fillId="34" borderId="13" xfId="0" applyNumberFormat="1" applyFont="1" applyFill="1" applyBorder="1" applyAlignment="1">
      <alignment horizontal="center"/>
    </xf>
    <xf numFmtId="170" fontId="74" fillId="34" borderId="13" xfId="0" applyNumberFormat="1" applyFont="1" applyFill="1" applyBorder="1" applyAlignment="1">
      <alignment horizontal="center"/>
    </xf>
    <xf numFmtId="170" fontId="80" fillId="34" borderId="18" xfId="0" applyNumberFormat="1" applyFont="1" applyFill="1" applyBorder="1" applyAlignment="1">
      <alignment horizontal="center"/>
    </xf>
    <xf numFmtId="3" fontId="80" fillId="29" borderId="18" xfId="0" applyNumberFormat="1" applyFont="1" applyFill="1" applyBorder="1" applyAlignment="1">
      <alignment horizontal="center"/>
    </xf>
    <xf numFmtId="3" fontId="80" fillId="43" borderId="13" xfId="0" applyNumberFormat="1" applyFont="1" applyFill="1" applyBorder="1" applyAlignment="1">
      <alignment horizontal="center"/>
    </xf>
    <xf numFmtId="3" fontId="80" fillId="29" borderId="10" xfId="0" applyNumberFormat="1" applyFont="1" applyFill="1" applyBorder="1" applyAlignment="1">
      <alignment horizontal="center"/>
    </xf>
    <xf numFmtId="170" fontId="80" fillId="0" borderId="19" xfId="0" applyNumberFormat="1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165" fontId="76" fillId="24" borderId="0" xfId="0" applyNumberFormat="1" applyFont="1" applyFill="1" applyBorder="1" applyAlignment="1">
      <alignment horizontal="center" vertical="top"/>
    </xf>
    <xf numFmtId="3" fontId="79" fillId="0" borderId="18" xfId="0" applyNumberFormat="1" applyFont="1" applyBorder="1" applyAlignment="1">
      <alignment horizontal="center" vertical="center"/>
    </xf>
    <xf numFmtId="3" fontId="79" fillId="0" borderId="19" xfId="0" applyNumberFormat="1" applyFont="1" applyBorder="1" applyAlignment="1">
      <alignment horizontal="center" vertical="center"/>
    </xf>
    <xf numFmtId="170" fontId="79" fillId="34" borderId="13" xfId="0" applyNumberFormat="1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170" fontId="79" fillId="0" borderId="0" xfId="0" applyNumberFormat="1" applyFont="1" applyAlignment="1">
      <alignment horizontal="center"/>
    </xf>
    <xf numFmtId="3" fontId="95" fillId="0" borderId="21" xfId="99" applyNumberFormat="1" applyFont="1" applyFill="1" applyBorder="1" applyAlignment="1">
      <alignment horizontal="right" indent="1"/>
    </xf>
    <xf numFmtId="1" fontId="62" fillId="24" borderId="30" xfId="156" applyNumberFormat="1" applyFill="1" applyBorder="1" applyAlignment="1">
      <alignment horizontal="center"/>
    </xf>
    <xf numFmtId="0" fontId="98" fillId="0" borderId="0" xfId="144" applyFont="1"/>
    <xf numFmtId="0" fontId="95" fillId="0" borderId="0" xfId="144" applyFont="1"/>
    <xf numFmtId="168" fontId="2" fillId="0" borderId="0" xfId="144" applyNumberFormat="1"/>
    <xf numFmtId="168" fontId="2" fillId="0" borderId="0" xfId="144" applyNumberFormat="1" applyBorder="1"/>
    <xf numFmtId="0" fontId="98" fillId="23" borderId="0" xfId="144" applyFont="1" applyFill="1" applyBorder="1" applyAlignment="1">
      <alignment horizontal="center"/>
    </xf>
    <xf numFmtId="3" fontId="98" fillId="23" borderId="0" xfId="144" applyNumberFormat="1" applyFont="1" applyFill="1" applyBorder="1"/>
    <xf numFmtId="0" fontId="98" fillId="23" borderId="0" xfId="144" applyFont="1" applyFill="1" applyBorder="1" applyAlignment="1">
      <alignment horizontal="centerContinuous"/>
    </xf>
    <xf numFmtId="0" fontId="98" fillId="26" borderId="26" xfId="144" applyFont="1" applyFill="1" applyBorder="1" applyAlignment="1" applyProtection="1">
      <alignment horizontal="center"/>
    </xf>
    <xf numFmtId="0" fontId="98" fillId="26" borderId="27" xfId="144" applyFont="1" applyFill="1" applyBorder="1" applyAlignment="1">
      <alignment horizontal="centerContinuous" vertical="center" wrapText="1"/>
    </xf>
    <xf numFmtId="0" fontId="98" fillId="26" borderId="18" xfId="144" applyFont="1" applyFill="1" applyBorder="1" applyAlignment="1">
      <alignment horizontal="centerContinuous" vertical="center" wrapText="1"/>
    </xf>
    <xf numFmtId="0" fontId="98" fillId="26" borderId="21" xfId="144" applyFont="1" applyFill="1" applyBorder="1" applyAlignment="1">
      <alignment horizontal="center"/>
    </xf>
    <xf numFmtId="0" fontId="6" fillId="0" borderId="0" xfId="144" applyFont="1"/>
    <xf numFmtId="182" fontId="95" fillId="33" borderId="22" xfId="144" applyNumberFormat="1" applyFont="1" applyFill="1" applyBorder="1"/>
    <xf numFmtId="183" fontId="95" fillId="33" borderId="19" xfId="144" applyNumberFormat="1" applyFont="1" applyFill="1" applyBorder="1" applyAlignment="1">
      <alignment horizontal="right" indent="1"/>
    </xf>
    <xf numFmtId="167" fontId="7" fillId="23" borderId="0" xfId="144" applyNumberFormat="1" applyFont="1" applyFill="1" applyBorder="1"/>
    <xf numFmtId="2" fontId="7" fillId="0" borderId="0" xfId="144" applyNumberFormat="1" applyFont="1"/>
    <xf numFmtId="178" fontId="95" fillId="33" borderId="21" xfId="144" applyNumberFormat="1" applyFont="1" applyFill="1" applyBorder="1" applyAlignment="1" applyProtection="1">
      <alignment horizontal="center"/>
    </xf>
    <xf numFmtId="0" fontId="106" fillId="33" borderId="20" xfId="144" applyFont="1" applyFill="1" applyBorder="1" applyAlignment="1">
      <alignment horizontal="center"/>
    </xf>
    <xf numFmtId="166" fontId="95" fillId="33" borderId="30" xfId="144" applyNumberFormat="1" applyFont="1" applyFill="1" applyBorder="1"/>
    <xf numFmtId="167" fontId="95" fillId="33" borderId="10" xfId="144" applyNumberFormat="1" applyFont="1" applyFill="1" applyBorder="1"/>
    <xf numFmtId="164" fontId="7" fillId="0" borderId="0" xfId="144" applyNumberFormat="1" applyFont="1"/>
    <xf numFmtId="164" fontId="6" fillId="0" borderId="0" xfId="144" applyNumberFormat="1" applyFont="1"/>
    <xf numFmtId="0" fontId="81" fillId="33" borderId="20" xfId="144" applyFont="1" applyFill="1" applyBorder="1" applyAlignment="1">
      <alignment horizontal="center"/>
    </xf>
    <xf numFmtId="164" fontId="9" fillId="0" borderId="0" xfId="144" applyNumberFormat="1" applyFont="1"/>
    <xf numFmtId="164" fontId="8" fillId="0" borderId="0" xfId="144" applyNumberFormat="1" applyFont="1"/>
    <xf numFmtId="0" fontId="8" fillId="0" borderId="0" xfId="144" applyFont="1"/>
    <xf numFmtId="2" fontId="2" fillId="0" borderId="0" xfId="144" applyNumberFormat="1" applyFont="1" applyBorder="1"/>
    <xf numFmtId="0" fontId="2" fillId="0" borderId="0" xfId="144" applyFont="1" applyBorder="1"/>
    <xf numFmtId="17" fontId="7" fillId="0" borderId="0" xfId="144" applyNumberFormat="1" applyFont="1"/>
    <xf numFmtId="3" fontId="6" fillId="0" borderId="0" xfId="144" applyNumberFormat="1" applyFont="1"/>
    <xf numFmtId="3" fontId="10" fillId="0" borderId="0" xfId="144" applyNumberFormat="1" applyFont="1"/>
    <xf numFmtId="0" fontId="7" fillId="0" borderId="0" xfId="144" applyFont="1"/>
    <xf numFmtId="179" fontId="95" fillId="33" borderId="10" xfId="144" applyNumberFormat="1" applyFont="1" applyFill="1" applyBorder="1"/>
    <xf numFmtId="3" fontId="8" fillId="0" borderId="0" xfId="144" applyNumberFormat="1" applyFont="1"/>
    <xf numFmtId="2" fontId="9" fillId="0" borderId="0" xfId="144" applyNumberFormat="1" applyFont="1"/>
    <xf numFmtId="3" fontId="11" fillId="0" borderId="0" xfId="144" applyNumberFormat="1" applyFont="1"/>
    <xf numFmtId="3" fontId="6" fillId="0" borderId="0" xfId="144" applyNumberFormat="1" applyFont="1" applyBorder="1"/>
    <xf numFmtId="2" fontId="7" fillId="0" borderId="0" xfId="144" applyNumberFormat="1" applyFont="1" applyBorder="1"/>
    <xf numFmtId="3" fontId="10" fillId="0" borderId="0" xfId="144" applyNumberFormat="1" applyFont="1" applyBorder="1"/>
    <xf numFmtId="0" fontId="6" fillId="0" borderId="0" xfId="144" applyFont="1" applyBorder="1"/>
    <xf numFmtId="182" fontId="95" fillId="33" borderId="30" xfId="144" applyNumberFormat="1" applyFont="1" applyFill="1" applyBorder="1"/>
    <xf numFmtId="183" fontId="95" fillId="33" borderId="10" xfId="144" applyNumberFormat="1" applyFont="1" applyFill="1" applyBorder="1" applyAlignment="1">
      <alignment horizontal="right" indent="1"/>
    </xf>
    <xf numFmtId="3" fontId="8" fillId="0" borderId="0" xfId="144" applyNumberFormat="1" applyFont="1" applyAlignment="1">
      <alignment horizontal="right"/>
    </xf>
    <xf numFmtId="0" fontId="7" fillId="0" borderId="0" xfId="144" applyFont="1" applyBorder="1"/>
    <xf numFmtId="3" fontId="6" fillId="0" borderId="0" xfId="144" applyNumberFormat="1" applyFont="1" applyAlignment="1">
      <alignment horizontal="right"/>
    </xf>
    <xf numFmtId="167" fontId="15" fillId="23" borderId="0" xfId="144" applyNumberFormat="1" applyFont="1" applyFill="1" applyBorder="1"/>
    <xf numFmtId="182" fontId="95" fillId="31" borderId="30" xfId="144" applyNumberFormat="1" applyFont="1" applyFill="1" applyBorder="1"/>
    <xf numFmtId="183" fontId="95" fillId="31" borderId="10" xfId="144" applyNumberFormat="1" applyFont="1" applyFill="1" applyBorder="1" applyAlignment="1">
      <alignment horizontal="right" indent="1"/>
    </xf>
    <xf numFmtId="182" fontId="98" fillId="33" borderId="22" xfId="144" applyNumberFormat="1" applyFont="1" applyFill="1" applyBorder="1"/>
    <xf numFmtId="183" fontId="98" fillId="33" borderId="19" xfId="144" applyNumberFormat="1" applyFont="1" applyFill="1" applyBorder="1" applyAlignment="1">
      <alignment horizontal="right" indent="1"/>
    </xf>
    <xf numFmtId="182" fontId="95" fillId="0" borderId="22" xfId="144" applyNumberFormat="1" applyFont="1" applyFill="1" applyBorder="1"/>
    <xf numFmtId="183" fontId="95" fillId="0" borderId="19" xfId="144" applyNumberFormat="1" applyFont="1" applyFill="1" applyBorder="1" applyAlignment="1">
      <alignment horizontal="right" indent="1"/>
    </xf>
    <xf numFmtId="49" fontId="95" fillId="0" borderId="0" xfId="144" applyNumberFormat="1" applyFont="1"/>
    <xf numFmtId="166" fontId="95" fillId="0" borderId="0" xfId="144" applyNumberFormat="1" applyFont="1"/>
    <xf numFmtId="3" fontId="81" fillId="0" borderId="0" xfId="144" applyNumberFormat="1" applyFont="1"/>
    <xf numFmtId="178" fontId="95" fillId="0" borderId="0" xfId="144" applyNumberFormat="1" applyFont="1"/>
    <xf numFmtId="164" fontId="95" fillId="0" borderId="0" xfId="144" applyNumberFormat="1" applyFont="1"/>
    <xf numFmtId="0" fontId="95" fillId="32" borderId="0" xfId="144" applyFont="1" applyFill="1"/>
    <xf numFmtId="0" fontId="2" fillId="32" borderId="0" xfId="144" applyFill="1"/>
    <xf numFmtId="3" fontId="95" fillId="0" borderId="0" xfId="144" applyNumberFormat="1" applyFont="1"/>
    <xf numFmtId="0" fontId="95" fillId="35" borderId="0" xfId="144" applyFont="1" applyFill="1"/>
    <xf numFmtId="0" fontId="116" fillId="0" borderId="0" xfId="144" applyNumberFormat="1" applyFont="1" applyAlignment="1">
      <alignment horizontal="center"/>
    </xf>
    <xf numFmtId="3" fontId="116" fillId="0" borderId="0" xfId="144" applyNumberFormat="1" applyFont="1" applyAlignment="1"/>
    <xf numFmtId="0" fontId="116" fillId="24" borderId="0" xfId="144" applyNumberFormat="1" applyFont="1" applyFill="1" applyAlignment="1">
      <alignment horizontal="center"/>
    </xf>
    <xf numFmtId="3" fontId="116" fillId="24" borderId="0" xfId="144" applyNumberFormat="1" applyFont="1" applyFill="1" applyAlignment="1"/>
    <xf numFmtId="3" fontId="98" fillId="0" borderId="0" xfId="144" applyNumberFormat="1" applyFont="1"/>
    <xf numFmtId="3" fontId="116" fillId="24" borderId="15" xfId="144" applyNumberFormat="1" applyFont="1" applyFill="1" applyBorder="1" applyAlignment="1">
      <alignment horizontal="right"/>
    </xf>
    <xf numFmtId="0" fontId="116" fillId="24" borderId="16" xfId="144" applyNumberFormat="1" applyFont="1" applyFill="1" applyBorder="1" applyAlignment="1">
      <alignment horizontal="center"/>
    </xf>
    <xf numFmtId="3" fontId="116" fillId="24" borderId="17" xfId="144" applyNumberFormat="1" applyFont="1" applyFill="1" applyBorder="1" applyAlignment="1"/>
    <xf numFmtId="166" fontId="7" fillId="23" borderId="0" xfId="0" applyNumberFormat="1" applyFont="1" applyFill="1" applyBorder="1"/>
    <xf numFmtId="1" fontId="74" fillId="0" borderId="21" xfId="144" applyNumberFormat="1" applyFont="1" applyFill="1" applyBorder="1" applyAlignment="1" applyProtection="1">
      <alignment horizontal="center"/>
    </xf>
    <xf numFmtId="3" fontId="2" fillId="0" borderId="0" xfId="144" applyNumberFormat="1" applyFont="1"/>
    <xf numFmtId="178" fontId="124" fillId="33" borderId="21" xfId="0" applyNumberFormat="1" applyFont="1" applyFill="1" applyBorder="1" applyAlignment="1" applyProtection="1">
      <alignment horizontal="center" vertical="center" wrapText="1"/>
    </xf>
    <xf numFmtId="178" fontId="124" fillId="33" borderId="21" xfId="144" applyNumberFormat="1" applyFont="1" applyFill="1" applyBorder="1" applyAlignment="1" applyProtection="1">
      <alignment horizontal="center" vertical="center" wrapText="1"/>
    </xf>
    <xf numFmtId="182" fontId="95" fillId="33" borderId="22" xfId="0" applyNumberFormat="1" applyFont="1" applyFill="1" applyBorder="1" applyAlignment="1">
      <alignment horizontal="center" vertical="center" wrapText="1"/>
    </xf>
    <xf numFmtId="3" fontId="67" fillId="0" borderId="0" xfId="0" applyNumberFormat="1" applyFont="1"/>
    <xf numFmtId="0" fontId="90" fillId="0" borderId="0" xfId="132" applyFont="1" applyBorder="1"/>
    <xf numFmtId="17" fontId="90" fillId="42" borderId="20" xfId="132" applyNumberFormat="1" applyFont="1" applyFill="1" applyBorder="1" applyAlignment="1">
      <alignment horizontal="left"/>
    </xf>
    <xf numFmtId="0" fontId="6" fillId="0" borderId="0" xfId="144" applyFont="1" applyAlignment="1">
      <alignment vertical="top"/>
    </xf>
    <xf numFmtId="0" fontId="6" fillId="0" borderId="0" xfId="122" applyNumberFormat="1" applyFont="1" applyAlignment="1">
      <alignment horizontal="center"/>
    </xf>
    <xf numFmtId="0" fontId="6" fillId="0" borderId="0" xfId="122" applyNumberFormat="1" applyFont="1" applyFill="1" applyBorder="1" applyAlignment="1">
      <alignment horizontal="center"/>
    </xf>
    <xf numFmtId="3" fontId="6" fillId="0" borderId="0" xfId="144" applyNumberFormat="1" applyFont="1" applyFill="1" applyBorder="1" applyAlignment="1">
      <alignment horizontal="center"/>
    </xf>
    <xf numFmtId="3" fontId="6" fillId="0" borderId="0" xfId="144" applyNumberFormat="1" applyFont="1" applyBorder="1" applyAlignment="1">
      <alignment horizontal="center"/>
    </xf>
    <xf numFmtId="0" fontId="6" fillId="0" borderId="0" xfId="144" applyFont="1" applyAlignment="1">
      <alignment horizontal="center"/>
    </xf>
    <xf numFmtId="3" fontId="6" fillId="0" borderId="0" xfId="144" applyNumberFormat="1" applyFont="1" applyAlignment="1">
      <alignment horizontal="center"/>
    </xf>
    <xf numFmtId="0" fontId="98" fillId="26" borderId="12" xfId="0" applyFont="1" applyFill="1" applyBorder="1" applyAlignment="1">
      <alignment horizontal="center" vertical="center"/>
    </xf>
    <xf numFmtId="0" fontId="98" fillId="26" borderId="13" xfId="0" applyFont="1" applyFill="1" applyBorder="1" applyAlignment="1">
      <alignment horizontal="center" vertical="center"/>
    </xf>
    <xf numFmtId="0" fontId="98" fillId="26" borderId="28" xfId="0" applyFont="1" applyFill="1" applyBorder="1" applyAlignment="1">
      <alignment horizontal="center" vertical="center"/>
    </xf>
    <xf numFmtId="0" fontId="98" fillId="26" borderId="29" xfId="0" applyFont="1" applyFill="1" applyBorder="1" applyAlignment="1">
      <alignment horizontal="center" vertical="center"/>
    </xf>
    <xf numFmtId="0" fontId="98" fillId="26" borderId="12" xfId="144" applyFont="1" applyFill="1" applyBorder="1" applyAlignment="1">
      <alignment horizontal="center" vertical="center"/>
    </xf>
    <xf numFmtId="0" fontId="98" fillId="26" borderId="13" xfId="144" applyFont="1" applyFill="1" applyBorder="1" applyAlignment="1">
      <alignment horizontal="center" vertical="center"/>
    </xf>
    <xf numFmtId="0" fontId="98" fillId="26" borderId="28" xfId="144" applyFont="1" applyFill="1" applyBorder="1" applyAlignment="1">
      <alignment horizontal="center" vertical="center"/>
    </xf>
    <xf numFmtId="0" fontId="98" fillId="26" borderId="29" xfId="144" applyFont="1" applyFill="1" applyBorder="1" applyAlignment="1">
      <alignment horizontal="center" vertical="center"/>
    </xf>
    <xf numFmtId="170" fontId="95" fillId="34" borderId="12" xfId="0" applyNumberFormat="1" applyFont="1" applyFill="1" applyBorder="1" applyAlignment="1"/>
    <xf numFmtId="170" fontId="98" fillId="34" borderId="11" xfId="0" applyNumberFormat="1" applyFont="1" applyFill="1" applyBorder="1" applyAlignment="1"/>
    <xf numFmtId="2" fontId="95" fillId="34" borderId="9" xfId="0" applyNumberFormat="1" applyFont="1" applyFill="1" applyBorder="1" applyAlignment="1">
      <alignment horizontal="right"/>
    </xf>
    <xf numFmtId="2" fontId="95" fillId="34" borderId="13" xfId="0" applyNumberFormat="1" applyFont="1" applyFill="1" applyBorder="1" applyAlignment="1">
      <alignment horizontal="right"/>
    </xf>
    <xf numFmtId="10" fontId="95" fillId="34" borderId="13" xfId="0" applyNumberFormat="1" applyFont="1" applyFill="1" applyBorder="1" applyAlignment="1"/>
    <xf numFmtId="2" fontId="95" fillId="34" borderId="33" xfId="0" applyNumberFormat="1" applyFont="1" applyFill="1" applyBorder="1" applyAlignment="1">
      <alignment horizontal="right"/>
    </xf>
    <xf numFmtId="170" fontId="95" fillId="0" borderId="27" xfId="0" applyNumberFormat="1" applyFont="1" applyBorder="1" applyAlignment="1"/>
    <xf numFmtId="170" fontId="98" fillId="0" borderId="26" xfId="0" applyNumberFormat="1" applyFont="1" applyBorder="1" applyAlignment="1"/>
    <xf numFmtId="2" fontId="95" fillId="0" borderId="38" xfId="0" applyNumberFormat="1" applyFont="1" applyBorder="1" applyAlignment="1">
      <alignment horizontal="right"/>
    </xf>
    <xf numFmtId="2" fontId="95" fillId="0" borderId="18" xfId="0" applyNumberFormat="1" applyFont="1" applyBorder="1" applyAlignment="1">
      <alignment horizontal="right"/>
    </xf>
    <xf numFmtId="2" fontId="98" fillId="34" borderId="33" xfId="0" applyNumberFormat="1" applyFont="1" applyFill="1" applyBorder="1" applyAlignment="1">
      <alignment horizontal="right"/>
    </xf>
    <xf numFmtId="170" fontId="95" fillId="34" borderId="22" xfId="0" applyNumberFormat="1" applyFont="1" applyFill="1" applyBorder="1" applyAlignment="1"/>
    <xf numFmtId="170" fontId="98" fillId="34" borderId="21" xfId="0" applyNumberFormat="1" applyFont="1" applyFill="1" applyBorder="1" applyAlignment="1"/>
    <xf numFmtId="2" fontId="95" fillId="34" borderId="19" xfId="0" applyNumberFormat="1" applyFont="1" applyFill="1" applyBorder="1" applyAlignment="1">
      <alignment horizontal="right"/>
    </xf>
    <xf numFmtId="2" fontId="98" fillId="34" borderId="9" xfId="0" applyNumberFormat="1" applyFont="1" applyFill="1" applyBorder="1" applyAlignment="1">
      <alignment horizontal="right"/>
    </xf>
    <xf numFmtId="2" fontId="98" fillId="34" borderId="13" xfId="0" applyNumberFormat="1" applyFont="1" applyFill="1" applyBorder="1" applyAlignment="1">
      <alignment horizontal="right"/>
    </xf>
    <xf numFmtId="170" fontId="95" fillId="0" borderId="30" xfId="0" applyNumberFormat="1" applyFont="1" applyBorder="1" applyAlignment="1"/>
    <xf numFmtId="170" fontId="98" fillId="0" borderId="20" xfId="0" applyNumberFormat="1" applyFont="1" applyBorder="1" applyAlignment="1"/>
    <xf numFmtId="2" fontId="95" fillId="0" borderId="0" xfId="0" applyNumberFormat="1" applyFont="1" applyBorder="1" applyAlignment="1">
      <alignment horizontal="right"/>
    </xf>
    <xf numFmtId="2" fontId="95" fillId="0" borderId="10" xfId="0" applyNumberFormat="1" applyFont="1" applyBorder="1" applyAlignment="1">
      <alignment horizontal="right"/>
    </xf>
    <xf numFmtId="170" fontId="95" fillId="0" borderId="22" xfId="0" applyNumberFormat="1" applyFont="1" applyBorder="1" applyAlignment="1"/>
    <xf numFmtId="170" fontId="98" fillId="0" borderId="21" xfId="0" applyNumberFormat="1" applyFont="1" applyBorder="1" applyAlignment="1"/>
    <xf numFmtId="2" fontId="95" fillId="0" borderId="33" xfId="0" applyNumberFormat="1" applyFont="1" applyBorder="1" applyAlignment="1">
      <alignment horizontal="right"/>
    </xf>
    <xf numFmtId="2" fontId="95" fillId="0" borderId="19" xfId="0" applyNumberFormat="1" applyFont="1" applyBorder="1" applyAlignment="1">
      <alignment horizontal="right"/>
    </xf>
    <xf numFmtId="3" fontId="74" fillId="34" borderId="9" xfId="0" applyNumberFormat="1" applyFont="1" applyFill="1" applyBorder="1" applyAlignment="1">
      <alignment horizontal="center"/>
    </xf>
    <xf numFmtId="3" fontId="80" fillId="34" borderId="13" xfId="0" applyNumberFormat="1" applyFont="1" applyFill="1" applyBorder="1" applyAlignment="1">
      <alignment horizontal="center"/>
    </xf>
    <xf numFmtId="170" fontId="80" fillId="34" borderId="9" xfId="0" applyNumberFormat="1" applyFont="1" applyFill="1" applyBorder="1" applyAlignment="1">
      <alignment horizontal="center"/>
    </xf>
    <xf numFmtId="3" fontId="74" fillId="0" borderId="12" xfId="0" applyNumberFormat="1" applyFont="1" applyBorder="1" applyAlignment="1">
      <alignment horizontal="center" wrapText="1"/>
    </xf>
    <xf numFmtId="170" fontId="95" fillId="0" borderId="12" xfId="0" applyNumberFormat="1" applyFont="1" applyBorder="1" applyAlignment="1"/>
    <xf numFmtId="10" fontId="95" fillId="0" borderId="13" xfId="0" applyNumberFormat="1" applyFont="1" applyBorder="1" applyAlignment="1">
      <alignment horizontal="center"/>
    </xf>
    <xf numFmtId="170" fontId="98" fillId="0" borderId="11" xfId="0" applyNumberFormat="1" applyFont="1" applyBorder="1" applyAlignment="1"/>
    <xf numFmtId="2" fontId="95" fillId="0" borderId="9" xfId="0" applyNumberFormat="1" applyFont="1" applyBorder="1" applyAlignment="1">
      <alignment horizontal="right"/>
    </xf>
    <xf numFmtId="2" fontId="95" fillId="0" borderId="13" xfId="0" applyNumberFormat="1" applyFont="1" applyBorder="1" applyAlignment="1">
      <alignment horizontal="right"/>
    </xf>
    <xf numFmtId="170" fontId="74" fillId="0" borderId="9" xfId="0" applyNumberFormat="1" applyFont="1" applyBorder="1" applyAlignment="1">
      <alignment horizontal="right"/>
    </xf>
    <xf numFmtId="49" fontId="74" fillId="24" borderId="9" xfId="0" applyNumberFormat="1" applyFont="1" applyFill="1" applyBorder="1" applyAlignment="1">
      <alignment horizontal="center"/>
    </xf>
    <xf numFmtId="170" fontId="80" fillId="0" borderId="13" xfId="0" applyNumberFormat="1" applyFont="1" applyFill="1" applyBorder="1" applyAlignment="1">
      <alignment horizontal="center"/>
    </xf>
    <xf numFmtId="3" fontId="95" fillId="23" borderId="11" xfId="99" applyNumberFormat="1" applyFont="1" applyFill="1" applyBorder="1" applyAlignment="1">
      <alignment horizontal="right" indent="1"/>
    </xf>
    <xf numFmtId="182" fontId="95" fillId="23" borderId="12" xfId="0" applyNumberFormat="1" applyFont="1" applyFill="1" applyBorder="1"/>
    <xf numFmtId="183" fontId="95" fillId="23" borderId="13" xfId="0" applyNumberFormat="1" applyFont="1" applyFill="1" applyBorder="1" applyAlignment="1">
      <alignment horizontal="right" indent="1"/>
    </xf>
    <xf numFmtId="1" fontId="74" fillId="0" borderId="11" xfId="144" applyNumberFormat="1" applyFont="1" applyFill="1" applyBorder="1" applyAlignment="1" applyProtection="1">
      <alignment horizontal="center"/>
    </xf>
    <xf numFmtId="3" fontId="95" fillId="0" borderId="11" xfId="99" applyNumberFormat="1" applyFont="1" applyFill="1" applyBorder="1" applyAlignment="1">
      <alignment horizontal="right" indent="1"/>
    </xf>
    <xf numFmtId="182" fontId="95" fillId="0" borderId="12" xfId="144" applyNumberFormat="1" applyFont="1" applyFill="1" applyBorder="1"/>
    <xf numFmtId="183" fontId="95" fillId="0" borderId="13" xfId="144" applyNumberFormat="1" applyFont="1" applyFill="1" applyBorder="1" applyAlignment="1">
      <alignment horizontal="right" indent="1"/>
    </xf>
    <xf numFmtId="0" fontId="80" fillId="24" borderId="0" xfId="154" applyFont="1" applyFill="1" applyBorder="1"/>
    <xf numFmtId="182" fontId="74" fillId="24" borderId="0" xfId="116" applyNumberFormat="1" applyFont="1" applyFill="1" applyBorder="1" applyAlignment="1" applyProtection="1">
      <alignment horizontal="center"/>
    </xf>
    <xf numFmtId="0" fontId="95" fillId="0" borderId="0" xfId="0" applyFont="1" applyFill="1" applyBorder="1"/>
    <xf numFmtId="0" fontId="74" fillId="0" borderId="0" xfId="0" applyFont="1" applyFill="1" applyBorder="1"/>
    <xf numFmtId="0" fontId="98" fillId="0" borderId="0" xfId="0" applyFont="1" applyFill="1" applyBorder="1" applyAlignment="1">
      <alignment horizontal="center" vertical="center" wrapText="1"/>
    </xf>
    <xf numFmtId="0" fontId="110" fillId="0" borderId="0" xfId="0" applyFont="1" applyFill="1" applyBorder="1"/>
    <xf numFmtId="0" fontId="98" fillId="0" borderId="0" xfId="0" applyFont="1" applyFill="1" applyBorder="1" applyAlignment="1">
      <alignment horizontal="center"/>
    </xf>
    <xf numFmtId="0" fontId="98" fillId="0" borderId="0" xfId="0" applyFont="1" applyFill="1" applyBorder="1" applyAlignment="1">
      <alignment horizontal="center" vertical="center"/>
    </xf>
    <xf numFmtId="3" fontId="120" fillId="0" borderId="0" xfId="0" applyNumberFormat="1" applyFont="1" applyFill="1" applyBorder="1" applyAlignment="1">
      <alignment horizontal="center" wrapText="1"/>
    </xf>
    <xf numFmtId="173" fontId="95" fillId="0" borderId="0" xfId="0" applyNumberFormat="1" applyFont="1" applyFill="1" applyBorder="1" applyAlignment="1" applyProtection="1">
      <alignment horizontal="center"/>
    </xf>
    <xf numFmtId="3" fontId="81" fillId="0" borderId="26" xfId="0" applyNumberFormat="1" applyFont="1" applyBorder="1" applyAlignment="1">
      <alignment horizontal="center" vertical="center" wrapText="1"/>
    </xf>
    <xf numFmtId="3" fontId="81" fillId="0" borderId="20" xfId="0" applyNumberFormat="1" applyFont="1" applyBorder="1" applyAlignment="1">
      <alignment horizontal="center" wrapText="1"/>
    </xf>
    <xf numFmtId="3" fontId="81" fillId="34" borderId="11" xfId="0" applyNumberFormat="1" applyFont="1" applyFill="1" applyBorder="1" applyAlignment="1">
      <alignment horizontal="center" wrapText="1"/>
    </xf>
    <xf numFmtId="3" fontId="81" fillId="0" borderId="26" xfId="0" applyNumberFormat="1" applyFont="1" applyBorder="1" applyAlignment="1">
      <alignment horizontal="center" wrapText="1"/>
    </xf>
    <xf numFmtId="3" fontId="81" fillId="0" borderId="26" xfId="0" applyNumberFormat="1" applyFont="1" applyFill="1" applyBorder="1" applyAlignment="1">
      <alignment horizontal="center" wrapText="1"/>
    </xf>
    <xf numFmtId="3" fontId="74" fillId="0" borderId="11" xfId="0" applyNumberFormat="1" applyFont="1" applyBorder="1" applyAlignment="1">
      <alignment horizontal="center" wrapText="1"/>
    </xf>
    <xf numFmtId="3" fontId="74" fillId="0" borderId="21" xfId="0" applyNumberFormat="1" applyFont="1" applyBorder="1" applyAlignment="1">
      <alignment horizontal="center" wrapText="1"/>
    </xf>
    <xf numFmtId="173" fontId="95" fillId="0" borderId="21" xfId="0" applyNumberFormat="1" applyFont="1" applyFill="1" applyBorder="1" applyAlignment="1" applyProtection="1">
      <alignment horizontal="center"/>
    </xf>
    <xf numFmtId="10" fontId="4" fillId="0" borderId="0" xfId="0" applyNumberFormat="1" applyFont="1" applyBorder="1" applyAlignment="1"/>
    <xf numFmtId="0" fontId="3" fillId="0" borderId="0" xfId="0" applyFont="1" applyBorder="1" applyAlignment="1"/>
    <xf numFmtId="0" fontId="102" fillId="0" borderId="0" xfId="178" applyFont="1" applyBorder="1" applyAlignment="1">
      <alignment horizontal="center" vertical="top" wrapText="1"/>
    </xf>
    <xf numFmtId="0" fontId="128" fillId="0" borderId="0" xfId="178" applyFill="1" applyProtection="1"/>
    <xf numFmtId="0" fontId="128" fillId="44" borderId="0" xfId="178" applyFill="1" applyAlignment="1" applyProtection="1">
      <alignment horizontal="center"/>
    </xf>
    <xf numFmtId="0" fontId="129" fillId="44" borderId="0" xfId="178" applyFont="1" applyFill="1" applyAlignment="1" applyProtection="1">
      <alignment horizontal="center"/>
    </xf>
    <xf numFmtId="0" fontId="129" fillId="0" borderId="0" xfId="178" applyFont="1" applyFill="1" applyAlignment="1" applyProtection="1">
      <alignment horizontal="center"/>
    </xf>
    <xf numFmtId="0" fontId="130" fillId="44" borderId="0" xfId="178" applyFont="1" applyFill="1" applyAlignment="1" applyProtection="1">
      <alignment horizontal="center"/>
    </xf>
    <xf numFmtId="0" fontId="130" fillId="0" borderId="0" xfId="178" applyFont="1" applyFill="1" applyAlignment="1" applyProtection="1">
      <alignment horizontal="center"/>
    </xf>
    <xf numFmtId="0" fontId="130" fillId="0" borderId="0" xfId="178" applyNumberFormat="1" applyFont="1" applyFill="1" applyAlignment="1" applyProtection="1">
      <alignment horizontal="left" indent="1"/>
    </xf>
    <xf numFmtId="3" fontId="131" fillId="0" borderId="0" xfId="178" applyNumberFormat="1" applyFont="1" applyFill="1" applyProtection="1"/>
    <xf numFmtId="0" fontId="128" fillId="0" borderId="0" xfId="178" applyFill="1" applyAlignment="1" applyProtection="1">
      <alignment wrapText="1"/>
    </xf>
    <xf numFmtId="3" fontId="130" fillId="0" borderId="0" xfId="178" applyNumberFormat="1" applyFont="1" applyFill="1" applyProtection="1"/>
    <xf numFmtId="0" fontId="129" fillId="0" borderId="0" xfId="178" applyFont="1" applyFill="1" applyProtection="1"/>
    <xf numFmtId="0" fontId="16" fillId="0" borderId="0" xfId="0" applyFont="1"/>
    <xf numFmtId="0" fontId="16" fillId="32" borderId="0" xfId="0" applyFont="1" applyFill="1"/>
    <xf numFmtId="0" fontId="132" fillId="0" borderId="0" xfId="179"/>
    <xf numFmtId="0" fontId="136" fillId="0" borderId="0" xfId="180"/>
    <xf numFmtId="0" fontId="58" fillId="0" borderId="0" xfId="177"/>
    <xf numFmtId="0" fontId="133" fillId="45" borderId="0" xfId="0" applyFont="1" applyFill="1" applyAlignment="1">
      <alignment horizontal="center"/>
    </xf>
    <xf numFmtId="0" fontId="134" fillId="0" borderId="0" xfId="179" applyFont="1"/>
    <xf numFmtId="0" fontId="135" fillId="0" borderId="0" xfId="0" applyFont="1"/>
    <xf numFmtId="0" fontId="137" fillId="32" borderId="0" xfId="180" applyFont="1" applyFill="1"/>
    <xf numFmtId="0" fontId="135" fillId="32" borderId="0" xfId="179" applyFont="1" applyFill="1"/>
    <xf numFmtId="170" fontId="98" fillId="34" borderId="12" xfId="0" applyNumberFormat="1" applyFont="1" applyFill="1" applyBorder="1" applyAlignment="1"/>
    <xf numFmtId="10" fontId="98" fillId="34" borderId="13" xfId="0" applyNumberFormat="1" applyFont="1" applyFill="1" applyBorder="1" applyAlignment="1">
      <alignment horizontal="center"/>
    </xf>
    <xf numFmtId="0" fontId="74" fillId="0" borderId="0" xfId="144" applyFont="1" applyAlignment="1">
      <alignment wrapText="1"/>
    </xf>
    <xf numFmtId="0" fontId="80" fillId="25" borderId="26" xfId="144" applyFont="1" applyFill="1" applyBorder="1" applyAlignment="1">
      <alignment horizontal="center" vertical="center"/>
    </xf>
    <xf numFmtId="0" fontId="74" fillId="0" borderId="21" xfId="144" applyFont="1" applyBorder="1" applyAlignment="1">
      <alignment horizontal="center" vertical="center"/>
    </xf>
    <xf numFmtId="49" fontId="80" fillId="25" borderId="26" xfId="144" applyNumberFormat="1" applyFont="1" applyFill="1" applyBorder="1" applyAlignment="1">
      <alignment horizontal="center" vertical="center" wrapText="1"/>
    </xf>
    <xf numFmtId="49" fontId="74" fillId="0" borderId="21" xfId="144" applyNumberFormat="1" applyFont="1" applyBorder="1" applyAlignment="1">
      <alignment horizontal="center" vertical="center" wrapText="1"/>
    </xf>
    <xf numFmtId="0" fontId="121" fillId="0" borderId="0" xfId="132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80" fillId="0" borderId="47" xfId="144" applyFont="1" applyBorder="1" applyAlignment="1">
      <alignment horizontal="left" vertical="top" wrapText="1"/>
    </xf>
    <xf numFmtId="0" fontId="77" fillId="24" borderId="0" xfId="0" applyFont="1" applyFill="1" applyBorder="1" applyAlignment="1">
      <alignment horizontal="center" vertical="center"/>
    </xf>
    <xf numFmtId="0" fontId="102" fillId="24" borderId="0" xfId="0" applyFont="1" applyFill="1" applyBorder="1" applyAlignment="1">
      <alignment horizontal="center" vertical="center"/>
    </xf>
    <xf numFmtId="49" fontId="98" fillId="26" borderId="26" xfId="0" applyNumberFormat="1" applyFont="1" applyFill="1" applyBorder="1" applyAlignment="1" applyProtection="1">
      <alignment horizontal="center" vertical="center" wrapText="1"/>
    </xf>
    <xf numFmtId="49" fontId="80" fillId="0" borderId="21" xfId="0" applyNumberFormat="1" applyFont="1" applyBorder="1" applyAlignment="1">
      <alignment horizontal="center" vertical="center" wrapText="1"/>
    </xf>
    <xf numFmtId="0" fontId="111" fillId="25" borderId="26" xfId="0" applyFont="1" applyFill="1" applyBorder="1" applyAlignment="1">
      <alignment horizontal="center" vertical="center"/>
    </xf>
    <xf numFmtId="0" fontId="111" fillId="25" borderId="21" xfId="0" applyFont="1" applyFill="1" applyBorder="1" applyAlignment="1">
      <alignment horizontal="center" vertical="center"/>
    </xf>
    <xf numFmtId="0" fontId="77" fillId="24" borderId="0" xfId="0" applyFont="1" applyFill="1" applyBorder="1" applyAlignment="1">
      <alignment horizontal="center" vertical="center" wrapText="1"/>
    </xf>
    <xf numFmtId="0" fontId="102" fillId="24" borderId="0" xfId="0" applyFont="1" applyFill="1" applyBorder="1" applyAlignment="1">
      <alignment horizontal="center" vertical="center" wrapText="1"/>
    </xf>
    <xf numFmtId="0" fontId="102" fillId="24" borderId="0" xfId="0" applyFont="1" applyFill="1" applyBorder="1" applyAlignment="1">
      <alignment wrapText="1"/>
    </xf>
    <xf numFmtId="0" fontId="111" fillId="25" borderId="26" xfId="0" applyFont="1" applyFill="1" applyBorder="1" applyAlignment="1">
      <alignment horizontal="center" vertical="center" wrapText="1"/>
    </xf>
    <xf numFmtId="0" fontId="74" fillId="0" borderId="21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left" vertical="center" wrapText="1"/>
    </xf>
    <xf numFmtId="0" fontId="85" fillId="0" borderId="0" xfId="156" applyFont="1" applyBorder="1" applyAlignment="1">
      <alignment horizontal="center" wrapText="1"/>
    </xf>
    <xf numFmtId="0" fontId="80" fillId="36" borderId="27" xfId="116" applyNumberFormat="1" applyFont="1" applyFill="1" applyBorder="1" applyAlignment="1" applyProtection="1">
      <alignment horizontal="center" vertical="center" wrapText="1"/>
    </xf>
    <xf numFmtId="0" fontId="80" fillId="36" borderId="38" xfId="116" applyNumberFormat="1" applyFont="1" applyFill="1" applyBorder="1" applyAlignment="1" applyProtection="1">
      <alignment horizontal="center" vertical="center" wrapText="1"/>
    </xf>
    <xf numFmtId="0" fontId="80" fillId="36" borderId="18" xfId="116" applyNumberFormat="1" applyFont="1" applyFill="1" applyBorder="1" applyAlignment="1" applyProtection="1">
      <alignment horizontal="center" vertical="center" wrapText="1"/>
    </xf>
    <xf numFmtId="0" fontId="80" fillId="36" borderId="26" xfId="156" applyNumberFormat="1" applyFont="1" applyFill="1" applyBorder="1" applyAlignment="1">
      <alignment horizontal="center" vertical="center" wrapText="1"/>
    </xf>
    <xf numFmtId="0" fontId="80" fillId="37" borderId="21" xfId="156" applyFont="1" applyFill="1" applyBorder="1" applyAlignment="1">
      <alignment horizontal="center" vertical="center" wrapText="1"/>
    </xf>
    <xf numFmtId="0" fontId="80" fillId="36" borderId="13" xfId="116" applyNumberFormat="1" applyFont="1" applyFill="1" applyBorder="1" applyAlignment="1" applyProtection="1">
      <alignment horizontal="center" vertical="center" wrapText="1"/>
    </xf>
    <xf numFmtId="0" fontId="74" fillId="36" borderId="11" xfId="156" applyNumberFormat="1" applyFont="1" applyFill="1" applyBorder="1" applyAlignment="1">
      <alignment horizontal="center" vertical="center" wrapText="1"/>
    </xf>
    <xf numFmtId="3" fontId="79" fillId="25" borderId="12" xfId="156" applyNumberFormat="1" applyFont="1" applyFill="1" applyBorder="1" applyAlignment="1">
      <alignment horizontal="center" vertical="center"/>
    </xf>
    <xf numFmtId="3" fontId="79" fillId="25" borderId="9" xfId="156" applyNumberFormat="1" applyFont="1" applyFill="1" applyBorder="1" applyAlignment="1">
      <alignment horizontal="center" vertical="center"/>
    </xf>
    <xf numFmtId="3" fontId="79" fillId="25" borderId="13" xfId="156" applyNumberFormat="1" applyFont="1" applyFill="1" applyBorder="1" applyAlignment="1">
      <alignment horizontal="center" vertical="center"/>
    </xf>
    <xf numFmtId="3" fontId="79" fillId="25" borderId="12" xfId="156" applyNumberFormat="1" applyFont="1" applyFill="1" applyBorder="1" applyAlignment="1">
      <alignment horizontal="center"/>
    </xf>
    <xf numFmtId="3" fontId="79" fillId="25" borderId="9" xfId="156" applyNumberFormat="1" applyFont="1" applyFill="1" applyBorder="1" applyAlignment="1">
      <alignment horizontal="center"/>
    </xf>
    <xf numFmtId="3" fontId="79" fillId="25" borderId="13" xfId="156" applyNumberFormat="1" applyFont="1" applyFill="1" applyBorder="1" applyAlignment="1">
      <alignment horizontal="center"/>
    </xf>
    <xf numFmtId="3" fontId="79" fillId="25" borderId="22" xfId="156" applyNumberFormat="1" applyFont="1" applyFill="1" applyBorder="1" applyAlignment="1">
      <alignment horizontal="center"/>
    </xf>
    <xf numFmtId="3" fontId="79" fillId="25" borderId="33" xfId="156" applyNumberFormat="1" applyFont="1" applyFill="1" applyBorder="1" applyAlignment="1">
      <alignment horizontal="center"/>
    </xf>
    <xf numFmtId="3" fontId="79" fillId="25" borderId="19" xfId="156" applyNumberFormat="1" applyFont="1" applyFill="1" applyBorder="1" applyAlignment="1">
      <alignment horizontal="center"/>
    </xf>
    <xf numFmtId="0" fontId="79" fillId="28" borderId="11" xfId="116" applyNumberFormat="1" applyFont="1" applyFill="1" applyBorder="1" applyAlignment="1" applyProtection="1">
      <alignment horizontal="center" vertical="center" wrapText="1"/>
    </xf>
    <xf numFmtId="0" fontId="78" fillId="28" borderId="11" xfId="156" applyNumberFormat="1" applyFont="1" applyFill="1" applyBorder="1" applyAlignment="1">
      <alignment horizontal="center" vertical="center" wrapText="1"/>
    </xf>
    <xf numFmtId="0" fontId="78" fillId="28" borderId="12" xfId="156" applyNumberFormat="1" applyFont="1" applyFill="1" applyBorder="1" applyAlignment="1">
      <alignment horizontal="center" vertical="center" wrapText="1"/>
    </xf>
    <xf numFmtId="0" fontId="80" fillId="28" borderId="26" xfId="156" applyNumberFormat="1" applyFont="1" applyFill="1" applyBorder="1" applyAlignment="1">
      <alignment horizontal="center" vertical="center" wrapText="1"/>
    </xf>
    <xf numFmtId="0" fontId="80" fillId="0" borderId="21" xfId="156" applyFont="1" applyBorder="1" applyAlignment="1">
      <alignment horizontal="center" vertical="center" wrapText="1"/>
    </xf>
    <xf numFmtId="0" fontId="79" fillId="28" borderId="13" xfId="116" applyNumberFormat="1" applyFont="1" applyFill="1" applyBorder="1" applyAlignment="1" applyProtection="1">
      <alignment horizontal="center" vertical="center" wrapText="1"/>
    </xf>
    <xf numFmtId="0" fontId="90" fillId="0" borderId="38" xfId="132" applyFont="1" applyBorder="1" applyAlignment="1">
      <alignment wrapText="1"/>
    </xf>
    <xf numFmtId="0" fontId="74" fillId="0" borderId="38" xfId="144" applyFont="1" applyBorder="1" applyAlignment="1">
      <alignment wrapText="1"/>
    </xf>
    <xf numFmtId="0" fontId="125" fillId="0" borderId="38" xfId="132" applyFont="1" applyBorder="1" applyAlignment="1">
      <alignment wrapText="1"/>
    </xf>
    <xf numFmtId="0" fontId="67" fillId="0" borderId="38" xfId="144" applyFont="1" applyBorder="1" applyAlignment="1">
      <alignment wrapText="1"/>
    </xf>
    <xf numFmtId="0" fontId="2" fillId="0" borderId="38" xfId="144" applyBorder="1" applyAlignment="1"/>
    <xf numFmtId="0" fontId="89" fillId="39" borderId="26" xfId="132" applyFont="1" applyFill="1" applyBorder="1" applyAlignment="1"/>
    <xf numFmtId="0" fontId="74" fillId="0" borderId="21" xfId="144" applyFont="1" applyBorder="1" applyAlignment="1"/>
    <xf numFmtId="3" fontId="89" fillId="39" borderId="26" xfId="132" applyNumberFormat="1" applyFont="1" applyFill="1" applyBorder="1" applyAlignment="1">
      <alignment horizontal="center" vertical="center" wrapText="1"/>
    </xf>
    <xf numFmtId="0" fontId="74" fillId="0" borderId="21" xfId="144" applyFont="1" applyBorder="1" applyAlignment="1">
      <alignment horizontal="center" vertical="center" wrapText="1"/>
    </xf>
    <xf numFmtId="0" fontId="74" fillId="0" borderId="38" xfId="144" applyFont="1" applyBorder="1" applyAlignment="1"/>
    <xf numFmtId="3" fontId="98" fillId="26" borderId="26" xfId="0" applyNumberFormat="1" applyFont="1" applyFill="1" applyBorder="1" applyAlignment="1" applyProtection="1">
      <alignment horizontal="center" vertical="center" wrapText="1"/>
    </xf>
    <xf numFmtId="0" fontId="77" fillId="24" borderId="0" xfId="154" applyFont="1" applyFill="1" applyBorder="1" applyAlignment="1">
      <alignment horizontal="center" vertical="center" wrapText="1"/>
    </xf>
    <xf numFmtId="0" fontId="102" fillId="0" borderId="0" xfId="154" applyFont="1" applyBorder="1" applyAlignment="1">
      <alignment horizontal="center" vertical="center" wrapText="1"/>
    </xf>
    <xf numFmtId="0" fontId="102" fillId="0" borderId="0" xfId="0" applyFont="1" applyAlignment="1">
      <alignment vertical="center"/>
    </xf>
    <xf numFmtId="0" fontId="77" fillId="24" borderId="44" xfId="154" applyFont="1" applyFill="1" applyBorder="1" applyAlignment="1">
      <alignment horizontal="center" vertical="top" wrapText="1"/>
    </xf>
    <xf numFmtId="0" fontId="102" fillId="0" borderId="44" xfId="154" applyFont="1" applyBorder="1" applyAlignment="1">
      <alignment horizontal="center" vertical="top" wrapText="1"/>
    </xf>
    <xf numFmtId="0" fontId="102" fillId="0" borderId="44" xfId="0" applyFont="1" applyBorder="1" applyAlignment="1">
      <alignment vertical="top"/>
    </xf>
    <xf numFmtId="0" fontId="80" fillId="25" borderId="42" xfId="0" applyNumberFormat="1" applyFont="1" applyFill="1" applyBorder="1" applyAlignment="1">
      <alignment horizontal="center" vertical="center"/>
    </xf>
    <xf numFmtId="0" fontId="74" fillId="0" borderId="15" xfId="0" applyFont="1" applyBorder="1" applyAlignment="1">
      <alignment horizontal="center" vertical="center"/>
    </xf>
    <xf numFmtId="0" fontId="74" fillId="0" borderId="43" xfId="0" applyFont="1" applyBorder="1" applyAlignment="1">
      <alignment horizontal="center" vertical="center"/>
    </xf>
    <xf numFmtId="49" fontId="80" fillId="25" borderId="48" xfId="0" applyNumberFormat="1" applyFont="1" applyFill="1" applyBorder="1" applyAlignment="1">
      <alignment horizontal="center" vertical="center" wrapText="1"/>
    </xf>
    <xf numFmtId="0" fontId="74" fillId="0" borderId="31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center"/>
    </xf>
    <xf numFmtId="0" fontId="80" fillId="25" borderId="42" xfId="0" applyNumberFormat="1" applyFont="1" applyFill="1" applyBorder="1" applyAlignment="1">
      <alignment horizontal="center" vertical="center" wrapText="1"/>
    </xf>
    <xf numFmtId="0" fontId="74" fillId="0" borderId="46" xfId="0" applyFont="1" applyBorder="1" applyAlignment="1">
      <alignment horizontal="center" vertical="center"/>
    </xf>
    <xf numFmtId="0" fontId="74" fillId="0" borderId="45" xfId="0" applyFont="1" applyBorder="1" applyAlignment="1">
      <alignment horizontal="center" vertical="center"/>
    </xf>
    <xf numFmtId="0" fontId="77" fillId="24" borderId="0" xfId="154" applyFont="1" applyFill="1" applyBorder="1" applyAlignment="1">
      <alignment horizontal="center" vertical="top" wrapText="1"/>
    </xf>
    <xf numFmtId="0" fontId="128" fillId="0" borderId="0" xfId="178" applyFill="1" applyAlignment="1" applyProtection="1">
      <alignment horizontal="center" vertical="top" wrapText="1"/>
    </xf>
    <xf numFmtId="0" fontId="77" fillId="24" borderId="0" xfId="144" applyFont="1" applyFill="1" applyBorder="1" applyAlignment="1">
      <alignment horizontal="center" vertical="center"/>
    </xf>
    <xf numFmtId="0" fontId="102" fillId="24" borderId="0" xfId="144" applyFont="1" applyFill="1" applyBorder="1" applyAlignment="1">
      <alignment horizontal="center" vertical="center"/>
    </xf>
    <xf numFmtId="3" fontId="98" fillId="26" borderId="26" xfId="144" applyNumberFormat="1" applyFont="1" applyFill="1" applyBorder="1" applyAlignment="1" applyProtection="1">
      <alignment horizontal="center" vertical="center" wrapText="1"/>
    </xf>
    <xf numFmtId="0" fontId="126" fillId="24" borderId="0" xfId="0" applyFont="1" applyFill="1" applyBorder="1" applyAlignment="1">
      <alignment horizontal="center" vertical="center"/>
    </xf>
    <xf numFmtId="0" fontId="127" fillId="0" borderId="0" xfId="0" applyFont="1" applyAlignment="1">
      <alignment horizontal="center"/>
    </xf>
    <xf numFmtId="0" fontId="74" fillId="24" borderId="0" xfId="0" applyFont="1" applyFill="1" applyAlignment="1">
      <alignment horizontal="left" wrapText="1"/>
    </xf>
    <xf numFmtId="0" fontId="74" fillId="0" borderId="0" xfId="0" applyFont="1" applyAlignment="1">
      <alignment horizontal="left" wrapText="1"/>
    </xf>
    <xf numFmtId="0" fontId="115" fillId="24" borderId="33" xfId="0" applyFont="1" applyFill="1" applyBorder="1" applyAlignment="1">
      <alignment horizontal="center" vertical="center"/>
    </xf>
    <xf numFmtId="0" fontId="74" fillId="0" borderId="33" xfId="0" applyFont="1" applyBorder="1" applyAlignment="1">
      <alignment horizontal="center" vertical="center"/>
    </xf>
    <xf numFmtId="0" fontId="80" fillId="25" borderId="38" xfId="0" applyNumberFormat="1" applyFont="1" applyFill="1" applyBorder="1" applyAlignment="1">
      <alignment horizontal="center" vertical="center" wrapText="1"/>
    </xf>
    <xf numFmtId="0" fontId="80" fillId="25" borderId="33" xfId="0" applyNumberFormat="1" applyFont="1" applyFill="1" applyBorder="1" applyAlignment="1">
      <alignment horizontal="center" vertical="center" wrapText="1"/>
    </xf>
    <xf numFmtId="0" fontId="80" fillId="25" borderId="38" xfId="0" applyNumberFormat="1" applyFont="1" applyFill="1" applyBorder="1" applyAlignment="1">
      <alignment horizontal="center" vertical="center"/>
    </xf>
    <xf numFmtId="0" fontId="80" fillId="25" borderId="33" xfId="0" applyNumberFormat="1" applyFont="1" applyFill="1" applyBorder="1" applyAlignment="1">
      <alignment horizontal="center" vertical="center"/>
    </xf>
    <xf numFmtId="0" fontId="80" fillId="25" borderId="18" xfId="0" applyNumberFormat="1" applyFont="1" applyFill="1" applyBorder="1" applyAlignment="1">
      <alignment horizontal="center" vertical="center" wrapText="1"/>
    </xf>
    <xf numFmtId="0" fontId="80" fillId="25" borderId="19" xfId="0" applyNumberFormat="1" applyFont="1" applyFill="1" applyBorder="1" applyAlignment="1">
      <alignment horizontal="center" vertical="center" wrapText="1"/>
    </xf>
    <xf numFmtId="0" fontId="74" fillId="24" borderId="38" xfId="0" applyFont="1" applyFill="1" applyBorder="1" applyAlignment="1">
      <alignment horizontal="left" wrapText="1"/>
    </xf>
    <xf numFmtId="0" fontId="74" fillId="0" borderId="38" xfId="0" applyFont="1" applyBorder="1" applyAlignment="1">
      <alignment horizontal="left" wrapText="1"/>
    </xf>
    <xf numFmtId="0" fontId="77" fillId="24" borderId="0" xfId="0" applyFont="1" applyFill="1" applyBorder="1" applyAlignment="1">
      <alignment horizontal="center"/>
    </xf>
    <xf numFmtId="0" fontId="102" fillId="24" borderId="0" xfId="0" applyFont="1" applyFill="1" applyBorder="1" applyAlignment="1">
      <alignment horizontal="center"/>
    </xf>
    <xf numFmtId="0" fontId="80" fillId="25" borderId="27" xfId="0" applyFont="1" applyFill="1" applyBorder="1" applyAlignment="1">
      <alignment horizontal="center" vertical="center"/>
    </xf>
    <xf numFmtId="0" fontId="80" fillId="25" borderId="18" xfId="0" applyFont="1" applyFill="1" applyBorder="1" applyAlignment="1">
      <alignment horizontal="center" vertical="center"/>
    </xf>
    <xf numFmtId="175" fontId="80" fillId="25" borderId="26" xfId="0" applyNumberFormat="1" applyFont="1" applyFill="1" applyBorder="1" applyAlignment="1">
      <alignment horizontal="center" vertical="center" wrapText="1"/>
    </xf>
    <xf numFmtId="175" fontId="80" fillId="25" borderId="21" xfId="0" applyNumberFormat="1" applyFont="1" applyFill="1" applyBorder="1" applyAlignment="1">
      <alignment horizontal="center" vertical="center" wrapText="1"/>
    </xf>
    <xf numFmtId="0" fontId="76" fillId="0" borderId="0" xfId="155" applyFont="1" applyBorder="1" applyAlignment="1">
      <alignment horizontal="center" vertical="center"/>
    </xf>
    <xf numFmtId="0" fontId="74" fillId="0" borderId="0" xfId="155" applyFont="1" applyAlignment="1">
      <alignment horizontal="left" wrapText="1"/>
    </xf>
    <xf numFmtId="3" fontId="80" fillId="25" borderId="40" xfId="155" applyNumberFormat="1" applyFont="1" applyFill="1" applyBorder="1" applyAlignment="1">
      <alignment horizontal="center" vertical="center"/>
    </xf>
    <xf numFmtId="0" fontId="74" fillId="0" borderId="44" xfId="0" applyFont="1" applyBorder="1" applyAlignment="1">
      <alignment vertical="center"/>
    </xf>
  </cellXfs>
  <cellStyles count="1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álculo" xfId="65"/>
    <cellStyle name="Cálculo 2" xfId="66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uro" xfId="88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79" builtinId="8" customBuiltin="1"/>
    <cellStyle name="Hipervínculo visitado" xfId="180" builtinId="9" customBuiltin="1"/>
    <cellStyle name="Incorrecto" xfId="95"/>
    <cellStyle name="Incorrecto 2" xfId="96"/>
    <cellStyle name="Input" xfId="97"/>
    <cellStyle name="Linked Cell" xfId="98"/>
    <cellStyle name="Millares [0]" xfId="99" builtinId="6"/>
    <cellStyle name="Millares [0] 2" xfId="100"/>
    <cellStyle name="Millares [0] 3" xfId="101"/>
    <cellStyle name="Millares [0]_AFIPEN" xfId="102"/>
    <cellStyle name="Millares 2" xfId="103"/>
    <cellStyle name="Millares 2 2" xfId="104"/>
    <cellStyle name="Millares 2 2 2" xfId="105"/>
    <cellStyle name="Millares 2 3" xfId="106"/>
    <cellStyle name="Millares 2 3 2" xfId="107"/>
    <cellStyle name="Millares 2 3 2 2" xfId="108"/>
    <cellStyle name="Millares 2 3 2 2 2" xfId="109"/>
    <cellStyle name="Millares 2 3 2 3" xfId="110"/>
    <cellStyle name="Millares 2 3 3" xfId="111"/>
    <cellStyle name="Millares 2 4" xfId="112"/>
    <cellStyle name="Millares 2 4 2" xfId="113"/>
    <cellStyle name="Millares 2 5" xfId="114"/>
    <cellStyle name="Millares 2 6" xfId="115"/>
    <cellStyle name="Millares_Medias mensuales SERIE HISTORICA ACT ECONOMICA" xfId="116"/>
    <cellStyle name="Normal" xfId="0" builtinId="0"/>
    <cellStyle name="Normal 10" xfId="117"/>
    <cellStyle name="Normal 10 2" xfId="118"/>
    <cellStyle name="Normal 10 2 2" xfId="119"/>
    <cellStyle name="Normal 10 3" xfId="120"/>
    <cellStyle name="Normal 11" xfId="121"/>
    <cellStyle name="Normal 11 2" xfId="122"/>
    <cellStyle name="Normal 12" xfId="123"/>
    <cellStyle name="Normal 12 2" xfId="124"/>
    <cellStyle name="Normal 13" xfId="125"/>
    <cellStyle name="Normal 14" xfId="126"/>
    <cellStyle name="Normal 15" xfId="178"/>
    <cellStyle name="Normal 2" xfId="127"/>
    <cellStyle name="Normal 2 2" xfId="128"/>
    <cellStyle name="Normal 2 2 2" xfId="129"/>
    <cellStyle name="Normal 2 3" xfId="130"/>
    <cellStyle name="Normal 2 3 2" xfId="131"/>
    <cellStyle name="Normal 2 3 2 2" xfId="132"/>
    <cellStyle name="Normal 2 3 2 2 2" xfId="133"/>
    <cellStyle name="Normal 2 3 2 3" xfId="134"/>
    <cellStyle name="Normal 2 3 3" xfId="135"/>
    <cellStyle name="Normal 2 4" xfId="136"/>
    <cellStyle name="Normal 2 4 2" xfId="137"/>
    <cellStyle name="Normal 2 5" xfId="138"/>
    <cellStyle name="Normal 2 5 2" xfId="139"/>
    <cellStyle name="Normal 2 6" xfId="140"/>
    <cellStyle name="Normal 2 7" xfId="141"/>
    <cellStyle name="Normal 3" xfId="142"/>
    <cellStyle name="Normal 3 2" xfId="143"/>
    <cellStyle name="Normal 4" xfId="144"/>
    <cellStyle name="Normal 4 2" xfId="145"/>
    <cellStyle name="Normal 5" xfId="146"/>
    <cellStyle name="Normal 5 2" xfId="147"/>
    <cellStyle name="Normal 5 3" xfId="148"/>
    <cellStyle name="Normal 6" xfId="149"/>
    <cellStyle name="Normal 7" xfId="150"/>
    <cellStyle name="Normal 8" xfId="151"/>
    <cellStyle name="Normal 9" xfId="152"/>
    <cellStyle name="Normal 9 2" xfId="153"/>
    <cellStyle name="Normal_afiliaultimo FIN DE MES" xfId="154"/>
    <cellStyle name="Normal_AFIPEN" xfId="155"/>
    <cellStyle name="Normal_Medias mensuales SERIE HISTORICA ACT ECONOMICA" xfId="156"/>
    <cellStyle name="Notas" xfId="157"/>
    <cellStyle name="Notas 2" xfId="158"/>
    <cellStyle name="Note" xfId="159"/>
    <cellStyle name="Output" xfId="160"/>
    <cellStyle name="Porcentaje 2" xfId="161"/>
    <cellStyle name="Salida" xfId="162"/>
    <cellStyle name="Salida 2" xfId="163"/>
    <cellStyle name="Texto de advertencia" xfId="164"/>
    <cellStyle name="Texto de advertencia 2" xfId="165"/>
    <cellStyle name="Texto explicativo" xfId="166"/>
    <cellStyle name="Texto explicativo 2" xfId="167"/>
    <cellStyle name="Title" xfId="168"/>
    <cellStyle name="Título" xfId="169"/>
    <cellStyle name="Título 1" xfId="170"/>
    <cellStyle name="Título 1 2" xfId="171"/>
    <cellStyle name="Título 2" xfId="172"/>
    <cellStyle name="Título 2 2" xfId="173"/>
    <cellStyle name="Título 3" xfId="174"/>
    <cellStyle name="Título 3 2" xfId="175"/>
    <cellStyle name="Título 4" xfId="176"/>
    <cellStyle name="Warning Text" xfId="177"/>
  </cellStyles>
  <dxfs count="0"/>
  <tableStyles count="0" defaultTableStyle="TableStyleMedium9" defaultPivotStyle="PivotStyleLight16"/>
  <colors>
    <mruColors>
      <color rgb="FFA9C1DF"/>
      <color rgb="FF799FCD"/>
      <color rgb="FF4F81BD"/>
      <color rgb="FFF79646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0384645366077594"/>
          <c:w val="1"/>
          <c:h val="0.636149056315668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2D05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5757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136384303772833E-3"/>
                  <c:y val="0.197578972969433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3569311319343347E-2"/>
                  <c:y val="-0.241875239701787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Genero!#REF!</c:f>
            </c:multiLvlStrRef>
          </c:cat>
          <c:val>
            <c:numRef>
              <c:f>Genero!#REF!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66368896"/>
        <c:axId val="266370432"/>
      </c:lineChart>
      <c:catAx>
        <c:axId val="2663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637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37043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636889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7922816"/>
        <c:axId val="267973760"/>
      </c:barChart>
      <c:catAx>
        <c:axId val="267922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9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973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679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8005376"/>
        <c:axId val="26800691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8008448"/>
        <c:axId val="278094592"/>
      </c:lineChart>
      <c:catAx>
        <c:axId val="2680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0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00691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005376"/>
        <c:crosses val="autoZero"/>
        <c:crossBetween val="between"/>
      </c:valAx>
      <c:catAx>
        <c:axId val="26800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8094592"/>
        <c:crosses val="autoZero"/>
        <c:auto val="1"/>
        <c:lblAlgn val="ctr"/>
        <c:lblOffset val="100"/>
        <c:noMultiLvlLbl val="0"/>
      </c:catAx>
      <c:valAx>
        <c:axId val="27809459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6800844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308352"/>
        <c:axId val="278310272"/>
      </c:lineChart>
      <c:catAx>
        <c:axId val="278308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31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31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308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9005824"/>
        <c:axId val="280416640"/>
      </c:barChart>
      <c:catAx>
        <c:axId val="279005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80416640"/>
        <c:crosses val="autoZero"/>
        <c:auto val="0"/>
        <c:lblAlgn val="ctr"/>
        <c:lblOffset val="100"/>
        <c:noMultiLvlLbl val="0"/>
      </c:catAx>
      <c:valAx>
        <c:axId val="2804166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279005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3362432"/>
        <c:axId val="283363968"/>
      </c:barChart>
      <c:catAx>
        <c:axId val="2833624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83363968"/>
        <c:crosses val="autoZero"/>
        <c:auto val="1"/>
        <c:lblAlgn val="ctr"/>
        <c:lblOffset val="100"/>
        <c:noMultiLvlLbl val="0"/>
      </c:catAx>
      <c:valAx>
        <c:axId val="28336396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28336243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3695360"/>
        <c:axId val="283697152"/>
      </c:barChart>
      <c:catAx>
        <c:axId val="2836953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83697152"/>
        <c:crosses val="autoZero"/>
        <c:auto val="0"/>
        <c:lblAlgn val="ctr"/>
        <c:lblOffset val="100"/>
        <c:noMultiLvlLbl val="0"/>
      </c:catAx>
      <c:valAx>
        <c:axId val="28369715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2836953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26328064"/>
        <c:axId val="426329600"/>
      </c:barChart>
      <c:catAx>
        <c:axId val="4263280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26329600"/>
        <c:crosses val="autoZero"/>
        <c:auto val="1"/>
        <c:lblAlgn val="ctr"/>
        <c:lblOffset val="100"/>
        <c:noMultiLvlLbl val="0"/>
      </c:catAx>
      <c:valAx>
        <c:axId val="4263296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4263280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28823680"/>
        <c:axId val="428825216"/>
      </c:barChart>
      <c:catAx>
        <c:axId val="428823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28825216"/>
        <c:crosses val="autoZero"/>
        <c:auto val="0"/>
        <c:lblAlgn val="ctr"/>
        <c:lblOffset val="100"/>
        <c:noMultiLvlLbl val="0"/>
      </c:catAx>
      <c:valAx>
        <c:axId val="4288252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4288236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28969344"/>
        <c:axId val="428971136"/>
      </c:barChart>
      <c:catAx>
        <c:axId val="428969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28971136"/>
        <c:crosses val="autoZero"/>
        <c:auto val="1"/>
        <c:lblAlgn val="ctr"/>
        <c:lblOffset val="100"/>
        <c:noMultiLvlLbl val="0"/>
      </c:catAx>
      <c:valAx>
        <c:axId val="4289711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4289693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Genero!$D$364:$D$376</c:f>
              <c:numCache>
                <c:formatCode>mmm\-yy</c:formatCode>
                <c:ptCount val="13"/>
                <c:pt idx="0">
                  <c:v>40269</c:v>
                </c:pt>
                <c:pt idx="1">
                  <c:v>40299</c:v>
                </c:pt>
                <c:pt idx="2">
                  <c:v>40330</c:v>
                </c:pt>
                <c:pt idx="3">
                  <c:v>40360</c:v>
                </c:pt>
                <c:pt idx="4">
                  <c:v>40391</c:v>
                </c:pt>
                <c:pt idx="5">
                  <c:v>40422</c:v>
                </c:pt>
                <c:pt idx="6">
                  <c:v>40452</c:v>
                </c:pt>
                <c:pt idx="7">
                  <c:v>40483</c:v>
                </c:pt>
                <c:pt idx="8">
                  <c:v>40513</c:v>
                </c:pt>
                <c:pt idx="9">
                  <c:v>40544</c:v>
                </c:pt>
                <c:pt idx="10">
                  <c:v>40575</c:v>
                </c:pt>
                <c:pt idx="11">
                  <c:v>40603</c:v>
                </c:pt>
                <c:pt idx="12">
                  <c:v>40634</c:v>
                </c:pt>
              </c:numCache>
            </c:numRef>
          </c:cat>
          <c:val>
            <c:numRef>
              <c:f>Genero!$E$364:$E$376</c:f>
              <c:numCache>
                <c:formatCode>0.00</c:formatCode>
                <c:ptCount val="13"/>
                <c:pt idx="0">
                  <c:v>-0.46216336319812967</c:v>
                </c:pt>
                <c:pt idx="1">
                  <c:v>-0.26214738984437247</c:v>
                </c:pt>
                <c:pt idx="2">
                  <c:v>-0.15618348312091257</c:v>
                </c:pt>
                <c:pt idx="3">
                  <c:v>-0.13911340444033726</c:v>
                </c:pt>
                <c:pt idx="4">
                  <c:v>-0.14457618471102762</c:v>
                </c:pt>
                <c:pt idx="5">
                  <c:v>6.3287526443673414E-2</c:v>
                </c:pt>
                <c:pt idx="6">
                  <c:v>6.6446523677015534E-2</c:v>
                </c:pt>
                <c:pt idx="7">
                  <c:v>3.4041803629605738E-2</c:v>
                </c:pt>
                <c:pt idx="8">
                  <c:v>7.4284336502543624E-2</c:v>
                </c:pt>
                <c:pt idx="9">
                  <c:v>-3.6337053904988608</c:v>
                </c:pt>
                <c:pt idx="10">
                  <c:v>-3.4687447665918398</c:v>
                </c:pt>
                <c:pt idx="11">
                  <c:v>-3.3778912653380786</c:v>
                </c:pt>
                <c:pt idx="12">
                  <c:v>-3.3219592980586015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83168"/>
        <c:axId val="227384704"/>
      </c:lineChart>
      <c:dateAx>
        <c:axId val="2273831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384704"/>
        <c:crosses val="autoZero"/>
        <c:auto val="1"/>
        <c:lblOffset val="100"/>
        <c:baseTimeUnit val="months"/>
      </c:dateAx>
      <c:valAx>
        <c:axId val="2273847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273831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34197248"/>
        <c:axId val="434198784"/>
      </c:barChart>
      <c:catAx>
        <c:axId val="434197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34198784"/>
        <c:crosses val="autoZero"/>
        <c:auto val="0"/>
        <c:lblAlgn val="ctr"/>
        <c:lblOffset val="100"/>
        <c:noMultiLvlLbl val="0"/>
      </c:catAx>
      <c:valAx>
        <c:axId val="4341987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4341972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44639488"/>
        <c:axId val="458526720"/>
      </c:barChart>
      <c:catAx>
        <c:axId val="444639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58526720"/>
        <c:crosses val="autoZero"/>
        <c:auto val="1"/>
        <c:lblAlgn val="ctr"/>
        <c:lblOffset val="100"/>
        <c:noMultiLvlLbl val="0"/>
      </c:catAx>
      <c:valAx>
        <c:axId val="4585267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4446394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462543488"/>
        <c:axId val="462676352"/>
      </c:lineChart>
      <c:catAx>
        <c:axId val="4625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267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67635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254348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6003072"/>
        <c:axId val="486004608"/>
      </c:barChart>
      <c:catAx>
        <c:axId val="486003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00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6004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600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6109952"/>
        <c:axId val="48611148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6211584"/>
        <c:axId val="486213120"/>
      </c:lineChart>
      <c:catAx>
        <c:axId val="4861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11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611148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109952"/>
        <c:crosses val="autoZero"/>
        <c:crossBetween val="between"/>
      </c:valAx>
      <c:catAx>
        <c:axId val="486211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6213120"/>
        <c:crosses val="autoZero"/>
        <c:auto val="1"/>
        <c:lblAlgn val="ctr"/>
        <c:lblOffset val="100"/>
        <c:noMultiLvlLbl val="0"/>
      </c:catAx>
      <c:valAx>
        <c:axId val="4862131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621158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267136"/>
        <c:axId val="486371712"/>
      </c:lineChart>
      <c:catAx>
        <c:axId val="486267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37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637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267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486823040"/>
        <c:axId val="486824576"/>
      </c:lineChart>
      <c:catAx>
        <c:axId val="4868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8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682457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82304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6861440"/>
        <c:axId val="487522688"/>
      </c:barChart>
      <c:catAx>
        <c:axId val="486861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752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522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686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7754752"/>
        <c:axId val="48785075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7852288"/>
        <c:axId val="487878656"/>
      </c:lineChart>
      <c:catAx>
        <c:axId val="4877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785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85075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7754752"/>
        <c:crosses val="autoZero"/>
        <c:crossBetween val="between"/>
      </c:valAx>
      <c:catAx>
        <c:axId val="487852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7878656"/>
        <c:crosses val="autoZero"/>
        <c:auto val="1"/>
        <c:lblAlgn val="ctr"/>
        <c:lblOffset val="100"/>
        <c:noMultiLvlLbl val="0"/>
      </c:catAx>
      <c:valAx>
        <c:axId val="4878786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785228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904000"/>
        <c:axId val="487905920"/>
      </c:lineChart>
      <c:catAx>
        <c:axId val="487904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790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90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7904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479055959079833"/>
          <c:y val="5.0691377313013493E-2"/>
          <c:w val="0.87824468990383364"/>
          <c:h val="0.861753414321229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Extranj.!$D$234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Extranj.!$C$235:$C$242</c:f>
              <c:strCache>
                <c:ptCount val="8"/>
                <c:pt idx="0">
                  <c:v>DICIEMBRE 05</c:v>
                </c:pt>
                <c:pt idx="1">
                  <c:v>DICIEMBRE 06</c:v>
                </c:pt>
                <c:pt idx="2">
                  <c:v>DICIEMBRE 07</c:v>
                </c:pt>
                <c:pt idx="3">
                  <c:v>DICIEMBRE 08</c:v>
                </c:pt>
                <c:pt idx="4">
                  <c:v>DICIEMBRE 09</c:v>
                </c:pt>
                <c:pt idx="5">
                  <c:v>DICIEMBRE 10</c:v>
                </c:pt>
                <c:pt idx="6">
                  <c:v>DICIEMBRE 11</c:v>
                </c:pt>
                <c:pt idx="7">
                  <c:v>ABRIL 2012</c:v>
                </c:pt>
              </c:strCache>
            </c:strRef>
          </c:cat>
          <c:val>
            <c:numRef>
              <c:f>Extranj.!$D$235:$D$242</c:f>
              <c:numCache>
                <c:formatCode>#,##0</c:formatCode>
                <c:ptCount val="8"/>
                <c:pt idx="0">
                  <c:v>1725530</c:v>
                </c:pt>
                <c:pt idx="1">
                  <c:v>1867644</c:v>
                </c:pt>
                <c:pt idx="2">
                  <c:v>2033036</c:v>
                </c:pt>
                <c:pt idx="3">
                  <c:v>1938631.94</c:v>
                </c:pt>
                <c:pt idx="4">
                  <c:v>1848046.94</c:v>
                </c:pt>
                <c:pt idx="5">
                  <c:v>1814978.78</c:v>
                </c:pt>
                <c:pt idx="6">
                  <c:v>1738922.35</c:v>
                </c:pt>
                <c:pt idx="7">
                  <c:v>1708578.7136842108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shape val="box"/>
        <c:axId val="257601920"/>
        <c:axId val="257603456"/>
        <c:axId val="0"/>
      </c:bar3DChart>
      <c:catAx>
        <c:axId val="25760192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25760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603456"/>
        <c:scaling>
          <c:orientation val="minMax"/>
          <c:max val="2500000"/>
          <c:min val="50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257601920"/>
        <c:crosses val="autoZero"/>
        <c:crossBetween val="between"/>
        <c:majorUnit val="2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488036992"/>
        <c:axId val="488063360"/>
      </c:lineChart>
      <c:catAx>
        <c:axId val="4880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06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06336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03699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8190336"/>
        <c:axId val="488191872"/>
      </c:barChart>
      <c:catAx>
        <c:axId val="4881903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19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191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819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8235776"/>
        <c:axId val="48823731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8263680"/>
        <c:axId val="488265216"/>
      </c:lineChart>
      <c:catAx>
        <c:axId val="4882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23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23731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235776"/>
        <c:crosses val="autoZero"/>
        <c:crossBetween val="between"/>
      </c:valAx>
      <c:catAx>
        <c:axId val="48826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265216"/>
        <c:crosses val="autoZero"/>
        <c:auto val="1"/>
        <c:lblAlgn val="ctr"/>
        <c:lblOffset val="100"/>
        <c:noMultiLvlLbl val="0"/>
      </c:catAx>
      <c:valAx>
        <c:axId val="4882652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82636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274176"/>
        <c:axId val="488305024"/>
      </c:lineChart>
      <c:catAx>
        <c:axId val="488274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30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30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274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488329600"/>
        <c:axId val="488331136"/>
      </c:lineChart>
      <c:catAx>
        <c:axId val="4883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33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33113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32960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8441728"/>
        <c:axId val="488443264"/>
      </c:barChart>
      <c:catAx>
        <c:axId val="488441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4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443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8441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8499456"/>
        <c:axId val="48893542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8936960"/>
        <c:axId val="488938496"/>
      </c:lineChart>
      <c:catAx>
        <c:axId val="4884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93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93542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499456"/>
        <c:crosses val="autoZero"/>
        <c:crossBetween val="between"/>
      </c:valAx>
      <c:catAx>
        <c:axId val="48893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938496"/>
        <c:crosses val="autoZero"/>
        <c:auto val="1"/>
        <c:lblAlgn val="ctr"/>
        <c:lblOffset val="100"/>
        <c:noMultiLvlLbl val="0"/>
      </c:catAx>
      <c:valAx>
        <c:axId val="488938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893696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980480"/>
        <c:axId val="488982400"/>
      </c:lineChart>
      <c:catAx>
        <c:axId val="488980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98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98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8980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489015168"/>
        <c:axId val="489016704"/>
      </c:lineChart>
      <c:catAx>
        <c:axId val="4890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01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16704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01516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9053568"/>
        <c:axId val="489063552"/>
      </c:barChart>
      <c:catAx>
        <c:axId val="489053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06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063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9053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Extranj.!$D$315:$G$315</c:f>
              <c:strCache>
                <c:ptCount val="4"/>
                <c:pt idx="0">
                  <c:v>general</c:v>
                </c:pt>
                <c:pt idx="1">
                  <c:v>autónomos</c:v>
                </c:pt>
                <c:pt idx="2">
                  <c:v>resto regímes</c:v>
                </c:pt>
                <c:pt idx="3">
                  <c:v>total</c:v>
                </c:pt>
              </c:strCache>
            </c:strRef>
          </c:cat>
          <c:val>
            <c:numRef>
              <c:f>Extranj.!$D$316:$G$316</c:f>
              <c:numCache>
                <c:formatCode>#,##0\ \ </c:formatCode>
                <c:ptCount val="4"/>
                <c:pt idx="0">
                  <c:v>1396627.67</c:v>
                </c:pt>
                <c:pt idx="1">
                  <c:v>217776.08000000002</c:v>
                </c:pt>
                <c:pt idx="2">
                  <c:v>0</c:v>
                </c:pt>
                <c:pt idx="3">
                  <c:v>4558.72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950848"/>
        <c:axId val="257952384"/>
      </c:barChart>
      <c:catAx>
        <c:axId val="2579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57952384"/>
        <c:crosses val="autoZero"/>
        <c:auto val="1"/>
        <c:lblAlgn val="ctr"/>
        <c:lblOffset val="100"/>
        <c:noMultiLvlLbl val="0"/>
      </c:catAx>
      <c:valAx>
        <c:axId val="257952384"/>
        <c:scaling>
          <c:orientation val="minMax"/>
        </c:scaling>
        <c:delete val="0"/>
        <c:axPos val="l"/>
        <c:majorGridlines/>
        <c:numFmt formatCode="#,##0\ 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57950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9144320"/>
        <c:axId val="48914585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9147392"/>
        <c:axId val="489231104"/>
      </c:lineChart>
      <c:catAx>
        <c:axId val="4891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14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14585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144320"/>
        <c:crosses val="autoZero"/>
        <c:crossBetween val="between"/>
      </c:valAx>
      <c:catAx>
        <c:axId val="48914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9231104"/>
        <c:crosses val="autoZero"/>
        <c:auto val="1"/>
        <c:lblAlgn val="ctr"/>
        <c:lblOffset val="100"/>
        <c:noMultiLvlLbl val="0"/>
      </c:catAx>
      <c:valAx>
        <c:axId val="48923110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91473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264640"/>
        <c:axId val="489266560"/>
      </c:lineChart>
      <c:catAx>
        <c:axId val="489264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26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26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2646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489282944"/>
        <c:axId val="489538688"/>
      </c:lineChart>
      <c:catAx>
        <c:axId val="4892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53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53868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28294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89555072"/>
        <c:axId val="489556608"/>
      </c:barChart>
      <c:catAx>
        <c:axId val="489555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55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556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9555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9698816"/>
        <c:axId val="48970035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489734912"/>
        <c:axId val="489736448"/>
      </c:lineChart>
      <c:catAx>
        <c:axId val="4896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70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70035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9698816"/>
        <c:crosses val="autoZero"/>
        <c:crossBetween val="between"/>
      </c:valAx>
      <c:catAx>
        <c:axId val="48973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9736448"/>
        <c:crosses val="autoZero"/>
        <c:auto val="1"/>
        <c:lblAlgn val="ctr"/>
        <c:lblOffset val="100"/>
        <c:noMultiLvlLbl val="0"/>
      </c:catAx>
      <c:valAx>
        <c:axId val="4897364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48973491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04320"/>
        <c:axId val="501314688"/>
      </c:lineChart>
      <c:catAx>
        <c:axId val="501304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131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31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1304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01518720"/>
        <c:axId val="501520256"/>
      </c:barChart>
      <c:catAx>
        <c:axId val="5015187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501520256"/>
        <c:crosses val="autoZero"/>
        <c:auto val="0"/>
        <c:lblAlgn val="ctr"/>
        <c:lblOffset val="100"/>
        <c:noMultiLvlLbl val="0"/>
      </c:catAx>
      <c:valAx>
        <c:axId val="5015202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5015187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01693056"/>
        <c:axId val="501703040"/>
      </c:barChart>
      <c:catAx>
        <c:axId val="501693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501703040"/>
        <c:crosses val="autoZero"/>
        <c:auto val="1"/>
        <c:lblAlgn val="ctr"/>
        <c:lblOffset val="100"/>
        <c:noMultiLvlLbl val="0"/>
      </c:catAx>
      <c:valAx>
        <c:axId val="50170304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5016930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01768192"/>
        <c:axId val="501769728"/>
      </c:barChart>
      <c:catAx>
        <c:axId val="501768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501769728"/>
        <c:crosses val="autoZero"/>
        <c:auto val="0"/>
        <c:lblAlgn val="ctr"/>
        <c:lblOffset val="100"/>
        <c:noMultiLvlLbl val="0"/>
      </c:catAx>
      <c:valAx>
        <c:axId val="5017697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5017681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01806592"/>
        <c:axId val="501808128"/>
      </c:barChart>
      <c:catAx>
        <c:axId val="501806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501808128"/>
        <c:crosses val="autoZero"/>
        <c:auto val="1"/>
        <c:lblAlgn val="ctr"/>
        <c:lblOffset val="100"/>
        <c:noMultiLvlLbl val="0"/>
      </c:catAx>
      <c:valAx>
        <c:axId val="5018081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5018065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Extranj.!$D$234</c:f>
              <c:strCache>
                <c:ptCount val="1"/>
                <c:pt idx="0">
                  <c:v>EXTRANJEROS</c:v>
                </c:pt>
              </c:strCache>
            </c:strRef>
          </c:tx>
          <c:spPr>
            <a:ln w="53975"/>
          </c:spPr>
          <c:marker>
            <c:symbol val="none"/>
          </c:marker>
          <c:cat>
            <c:strRef>
              <c:f>Extranj.!$C$235:$C$241</c:f>
              <c:strCache>
                <c:ptCount val="7"/>
                <c:pt idx="0">
                  <c:v>DICIEMBRE 05</c:v>
                </c:pt>
                <c:pt idx="1">
                  <c:v>DICIEMBRE 06</c:v>
                </c:pt>
                <c:pt idx="2">
                  <c:v>DICIEMBRE 07</c:v>
                </c:pt>
                <c:pt idx="3">
                  <c:v>DICIEMBRE 08</c:v>
                </c:pt>
                <c:pt idx="4">
                  <c:v>DICIEMBRE 09</c:v>
                </c:pt>
                <c:pt idx="5">
                  <c:v>DICIEMBRE 10</c:v>
                </c:pt>
                <c:pt idx="6">
                  <c:v>DICIEMBRE 11</c:v>
                </c:pt>
              </c:strCache>
            </c:strRef>
          </c:cat>
          <c:val>
            <c:numRef>
              <c:f>Extranj.!$D$235:$D$241</c:f>
              <c:numCache>
                <c:formatCode>#,##0</c:formatCode>
                <c:ptCount val="7"/>
                <c:pt idx="0">
                  <c:v>1725530</c:v>
                </c:pt>
                <c:pt idx="1">
                  <c:v>1867644</c:v>
                </c:pt>
                <c:pt idx="2">
                  <c:v>2033036</c:v>
                </c:pt>
                <c:pt idx="3">
                  <c:v>1938631.94</c:v>
                </c:pt>
                <c:pt idx="4">
                  <c:v>1848046.94</c:v>
                </c:pt>
                <c:pt idx="5">
                  <c:v>1814978.78</c:v>
                </c:pt>
                <c:pt idx="6">
                  <c:v>1738922.35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090880"/>
        <c:axId val="258092416"/>
      </c:lineChart>
      <c:catAx>
        <c:axId val="2580908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58092416"/>
        <c:crosses val="autoZero"/>
        <c:auto val="1"/>
        <c:lblAlgn val="ctr"/>
        <c:lblOffset val="100"/>
        <c:noMultiLvlLbl val="0"/>
      </c:catAx>
      <c:valAx>
        <c:axId val="258092416"/>
        <c:scaling>
          <c:orientation val="minMax"/>
          <c:min val="15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58090880"/>
        <c:crosses val="autoZero"/>
        <c:crossBetween val="between"/>
        <c:majorUnit val="10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02184576"/>
        <c:axId val="502186368"/>
      </c:barChart>
      <c:catAx>
        <c:axId val="50218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502186368"/>
        <c:crosses val="autoZero"/>
        <c:auto val="0"/>
        <c:lblAlgn val="ctr"/>
        <c:lblOffset val="100"/>
        <c:noMultiLvlLbl val="0"/>
      </c:catAx>
      <c:valAx>
        <c:axId val="5021863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50218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59007616"/>
        <c:axId val="259009152"/>
      </c:barChart>
      <c:catAx>
        <c:axId val="2590076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59009152"/>
        <c:crosses val="autoZero"/>
        <c:auto val="1"/>
        <c:lblAlgn val="ctr"/>
        <c:lblOffset val="100"/>
        <c:noMultiLvlLbl val="0"/>
      </c:catAx>
      <c:valAx>
        <c:axId val="2590091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2590076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59041536"/>
        <c:axId val="259043328"/>
      </c:barChart>
      <c:catAx>
        <c:axId val="259041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259043328"/>
        <c:crosses val="autoZero"/>
        <c:auto val="0"/>
        <c:lblAlgn val="ctr"/>
        <c:lblOffset val="100"/>
        <c:noMultiLvlLbl val="0"/>
      </c:catAx>
      <c:valAx>
        <c:axId val="2590433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extTo"/>
        <c:crossAx val="2590415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25590784"/>
        <c:axId val="425592320"/>
      </c:barChart>
      <c:catAx>
        <c:axId val="425590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425592320"/>
        <c:crosses val="autoZero"/>
        <c:auto val="1"/>
        <c:lblAlgn val="ctr"/>
        <c:lblOffset val="100"/>
        <c:noMultiLvlLbl val="0"/>
      </c:catAx>
      <c:valAx>
        <c:axId val="4255923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extTo"/>
        <c:crossAx val="425590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632077334544792E-2"/>
          <c:y val="4.6332079087479001E-2"/>
          <c:w val="0.95310362831111761"/>
          <c:h val="0.8648654762997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21"/>
              <c:layout>
                <c:manualLayout>
                  <c:x val="-1.8454881402411263E-2"/>
                  <c:y val="5.537873873105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Afpen!#REF!</c:f>
            </c:multiLvlStrRef>
          </c:cat>
          <c:val>
            <c:numRef>
              <c:f>Afpen!#REF!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621248"/>
        <c:axId val="433627136"/>
      </c:lineChart>
      <c:catAx>
        <c:axId val="4336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Gill Sans"/>
                <a:ea typeface="Gill Sans"/>
                <a:cs typeface="Gill Sans"/>
              </a:defRPr>
            </a:pPr>
            <a:endParaRPr lang="es-ES"/>
          </a:p>
        </c:txPr>
        <c:crossAx val="4336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627136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33621248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62181248"/>
        <c:axId val="262182784"/>
      </c:lineChart>
      <c:catAx>
        <c:axId val="26218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18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2182784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18124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2207360"/>
        <c:axId val="262208896"/>
      </c:barChart>
      <c:catAx>
        <c:axId val="262207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220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2208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6220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3096576"/>
        <c:axId val="26310656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3108096"/>
        <c:axId val="263109632"/>
      </c:lineChart>
      <c:catAx>
        <c:axId val="263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310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310656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3096576"/>
        <c:crosses val="autoZero"/>
        <c:crossBetween val="between"/>
      </c:valAx>
      <c:catAx>
        <c:axId val="26310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3109632"/>
        <c:crosses val="autoZero"/>
        <c:auto val="1"/>
        <c:lblAlgn val="ctr"/>
        <c:lblOffset val="100"/>
        <c:noMultiLvlLbl val="0"/>
      </c:catAx>
      <c:valAx>
        <c:axId val="2631096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6310809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46496"/>
        <c:axId val="266348416"/>
      </c:lineChart>
      <c:catAx>
        <c:axId val="2663464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634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34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6346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24" Type="http://schemas.openxmlformats.org/officeDocument/2006/relationships/chart" Target="../charts/chart45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23" Type="http://schemas.openxmlformats.org/officeDocument/2006/relationships/chart" Target="../charts/chart44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Relationship Id="rId22" Type="http://schemas.openxmlformats.org/officeDocument/2006/relationships/chart" Target="../charts/chart4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025" name="Line 8"/>
        <xdr:cNvSpPr>
          <a:spLocks noChangeShapeType="1"/>
        </xdr:cNvSpPr>
      </xdr:nvSpPr>
      <xdr:spPr bwMode="auto">
        <a:xfrm>
          <a:off x="5581498" y="139793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36576</xdr:colOff>
      <xdr:row>395</xdr:row>
      <xdr:rowOff>131674</xdr:rowOff>
    </xdr:from>
    <xdr:to>
      <xdr:col>11</xdr:col>
      <xdr:colOff>0</xdr:colOff>
      <xdr:row>433</xdr:row>
      <xdr:rowOff>65837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365760</xdr:colOff>
      <xdr:row>378</xdr:row>
      <xdr:rowOff>43891</xdr:rowOff>
    </xdr:from>
    <xdr:to>
      <xdr:col>9</xdr:col>
      <xdr:colOff>248717</xdr:colOff>
      <xdr:row>394</xdr:row>
      <xdr:rowOff>21946</xdr:rowOff>
    </xdr:to>
    <xdr:graphicFrame macro="">
      <xdr:nvGraphicFramePr>
        <xdr:cNvPr id="4100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36576</xdr:colOff>
      <xdr:row>230</xdr:row>
      <xdr:rowOff>102413</xdr:rowOff>
    </xdr:from>
    <xdr:to>
      <xdr:col>9</xdr:col>
      <xdr:colOff>0</xdr:colOff>
      <xdr:row>260</xdr:row>
      <xdr:rowOff>73152</xdr:rowOff>
    </xdr:to>
    <xdr:graphicFrame macro="">
      <xdr:nvGraphicFramePr>
        <xdr:cNvPr id="512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585216</xdr:colOff>
      <xdr:row>305</xdr:row>
      <xdr:rowOff>0</xdr:rowOff>
    </xdr:from>
    <xdr:to>
      <xdr:col>8</xdr:col>
      <xdr:colOff>387706</xdr:colOff>
      <xdr:row>321</xdr:row>
      <xdr:rowOff>95098</xdr:rowOff>
    </xdr:to>
    <xdr:graphicFrame macro="">
      <xdr:nvGraphicFramePr>
        <xdr:cNvPr id="512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226771</xdr:colOff>
      <xdr:row>273</xdr:row>
      <xdr:rowOff>51206</xdr:rowOff>
    </xdr:from>
    <xdr:to>
      <xdr:col>9</xdr:col>
      <xdr:colOff>0</xdr:colOff>
      <xdr:row>289</xdr:row>
      <xdr:rowOff>146304</xdr:rowOff>
    </xdr:to>
    <xdr:graphicFrame macro="">
      <xdr:nvGraphicFramePr>
        <xdr:cNvPr id="512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197510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943661</xdr:colOff>
      <xdr:row>101</xdr:row>
      <xdr:rowOff>0</xdr:rowOff>
    </xdr:to>
    <xdr:graphicFrame macro="">
      <xdr:nvGraphicFramePr>
        <xdr:cNvPr id="81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241402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81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212141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819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197510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819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943661</xdr:colOff>
      <xdr:row>101</xdr:row>
      <xdr:rowOff>0</xdr:rowOff>
    </xdr:to>
    <xdr:graphicFrame macro="">
      <xdr:nvGraphicFramePr>
        <xdr:cNvPr id="819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241402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819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212141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820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43891</xdr:colOff>
      <xdr:row>18</xdr:row>
      <xdr:rowOff>0</xdr:rowOff>
    </xdr:from>
    <xdr:to>
      <xdr:col>0</xdr:col>
      <xdr:colOff>117043</xdr:colOff>
      <xdr:row>18</xdr:row>
      <xdr:rowOff>197510</xdr:rowOff>
    </xdr:to>
    <xdr:sp macro="" textlink="">
      <xdr:nvSpPr>
        <xdr:cNvPr id="256003" name="Text Box 1"/>
        <xdr:cNvSpPr txBox="1">
          <a:spLocks noChangeArrowheads="1"/>
        </xdr:cNvSpPr>
      </xdr:nvSpPr>
      <xdr:spPr bwMode="auto">
        <a:xfrm>
          <a:off x="43891" y="502554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14630</xdr:rowOff>
    </xdr:to>
    <xdr:sp macro="" textlink="">
      <xdr:nvSpPr>
        <xdr:cNvPr id="256004" name="Text Box 3"/>
        <xdr:cNvSpPr txBox="1">
          <a:spLocks noChangeArrowheads="1"/>
        </xdr:cNvSpPr>
      </xdr:nvSpPr>
      <xdr:spPr bwMode="auto">
        <a:xfrm>
          <a:off x="373075" y="10307117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16958</xdr:rowOff>
    </xdr:to>
    <xdr:sp macro="" textlink="">
      <xdr:nvSpPr>
        <xdr:cNvPr id="256005" name="Text Box 4"/>
        <xdr:cNvSpPr txBox="1">
          <a:spLocks noChangeArrowheads="1"/>
        </xdr:cNvSpPr>
      </xdr:nvSpPr>
      <xdr:spPr bwMode="auto">
        <a:xfrm>
          <a:off x="373075" y="1188720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16958</xdr:rowOff>
    </xdr:to>
    <xdr:sp macro="" textlink="">
      <xdr:nvSpPr>
        <xdr:cNvPr id="256006" name="Text Box 5"/>
        <xdr:cNvSpPr txBox="1">
          <a:spLocks noChangeArrowheads="1"/>
        </xdr:cNvSpPr>
      </xdr:nvSpPr>
      <xdr:spPr bwMode="auto">
        <a:xfrm>
          <a:off x="373075" y="1188720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18</xdr:row>
      <xdr:rowOff>0</xdr:rowOff>
    </xdr:from>
    <xdr:to>
      <xdr:col>0</xdr:col>
      <xdr:colOff>117043</xdr:colOff>
      <xdr:row>18</xdr:row>
      <xdr:rowOff>197510</xdr:rowOff>
    </xdr:to>
    <xdr:sp macro="" textlink="">
      <xdr:nvSpPr>
        <xdr:cNvPr id="256007" name="Text Box 6"/>
        <xdr:cNvSpPr txBox="1">
          <a:spLocks noChangeArrowheads="1"/>
        </xdr:cNvSpPr>
      </xdr:nvSpPr>
      <xdr:spPr bwMode="auto">
        <a:xfrm>
          <a:off x="43891" y="502554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387706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43891</xdr:colOff>
      <xdr:row>18</xdr:row>
      <xdr:rowOff>0</xdr:rowOff>
    </xdr:from>
    <xdr:to>
      <xdr:col>0</xdr:col>
      <xdr:colOff>117043</xdr:colOff>
      <xdr:row>18</xdr:row>
      <xdr:rowOff>197510</xdr:rowOff>
    </xdr:to>
    <xdr:sp macro="" textlink="">
      <xdr:nvSpPr>
        <xdr:cNvPr id="256009" name="Text Box 8"/>
        <xdr:cNvSpPr txBox="1">
          <a:spLocks noChangeArrowheads="1"/>
        </xdr:cNvSpPr>
      </xdr:nvSpPr>
      <xdr:spPr bwMode="auto">
        <a:xfrm>
          <a:off x="43891" y="502554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373075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387706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51206</xdr:colOff>
      <xdr:row>28</xdr:row>
      <xdr:rowOff>0</xdr:rowOff>
    </xdr:from>
    <xdr:to>
      <xdr:col>1</xdr:col>
      <xdr:colOff>124358</xdr:colOff>
      <xdr:row>28</xdr:row>
      <xdr:rowOff>197510</xdr:rowOff>
    </xdr:to>
    <xdr:sp macro="" textlink="">
      <xdr:nvSpPr>
        <xdr:cNvPr id="256012" name="Text Box 11"/>
        <xdr:cNvSpPr txBox="1">
          <a:spLocks noChangeArrowheads="1"/>
        </xdr:cNvSpPr>
      </xdr:nvSpPr>
      <xdr:spPr bwMode="auto">
        <a:xfrm>
          <a:off x="373075" y="904890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28</xdr:row>
      <xdr:rowOff>0</xdr:rowOff>
    </xdr:from>
    <xdr:to>
      <xdr:col>1</xdr:col>
      <xdr:colOff>124358</xdr:colOff>
      <xdr:row>28</xdr:row>
      <xdr:rowOff>197510</xdr:rowOff>
    </xdr:to>
    <xdr:sp macro="" textlink="">
      <xdr:nvSpPr>
        <xdr:cNvPr id="256013" name="Text Box 12"/>
        <xdr:cNvSpPr txBox="1">
          <a:spLocks noChangeArrowheads="1"/>
        </xdr:cNvSpPr>
      </xdr:nvSpPr>
      <xdr:spPr bwMode="auto">
        <a:xfrm>
          <a:off x="373075" y="904890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28</xdr:row>
      <xdr:rowOff>0</xdr:rowOff>
    </xdr:from>
    <xdr:to>
      <xdr:col>1</xdr:col>
      <xdr:colOff>124358</xdr:colOff>
      <xdr:row>28</xdr:row>
      <xdr:rowOff>197510</xdr:rowOff>
    </xdr:to>
    <xdr:sp macro="" textlink="">
      <xdr:nvSpPr>
        <xdr:cNvPr id="256014" name="Text Box 13"/>
        <xdr:cNvSpPr txBox="1">
          <a:spLocks noChangeArrowheads="1"/>
        </xdr:cNvSpPr>
      </xdr:nvSpPr>
      <xdr:spPr bwMode="auto">
        <a:xfrm>
          <a:off x="373075" y="904890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43891</xdr:colOff>
      <xdr:row>18</xdr:row>
      <xdr:rowOff>0</xdr:rowOff>
    </xdr:from>
    <xdr:to>
      <xdr:col>0</xdr:col>
      <xdr:colOff>117043</xdr:colOff>
      <xdr:row>18</xdr:row>
      <xdr:rowOff>197510</xdr:rowOff>
    </xdr:to>
    <xdr:sp macro="" textlink="">
      <xdr:nvSpPr>
        <xdr:cNvPr id="256016" name="Text Box 15"/>
        <xdr:cNvSpPr txBox="1">
          <a:spLocks noChangeArrowheads="1"/>
        </xdr:cNvSpPr>
      </xdr:nvSpPr>
      <xdr:spPr bwMode="auto">
        <a:xfrm>
          <a:off x="43891" y="502554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73152</xdr:colOff>
      <xdr:row>35</xdr:row>
      <xdr:rowOff>31588</xdr:rowOff>
    </xdr:to>
    <xdr:sp macro="" textlink="">
      <xdr:nvSpPr>
        <xdr:cNvPr id="256017" name="Text Box 17"/>
        <xdr:cNvSpPr txBox="1">
          <a:spLocks noChangeArrowheads="1"/>
        </xdr:cNvSpPr>
      </xdr:nvSpPr>
      <xdr:spPr bwMode="auto">
        <a:xfrm>
          <a:off x="6920179" y="11894515"/>
          <a:ext cx="73152" cy="212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0</xdr:rowOff>
    </xdr:to>
    <xdr:sp macro="" textlink="">
      <xdr:nvSpPr>
        <xdr:cNvPr id="256018" name="Text Box 18"/>
        <xdr:cNvSpPr txBox="1">
          <a:spLocks noChangeArrowheads="1"/>
        </xdr:cNvSpPr>
      </xdr:nvSpPr>
      <xdr:spPr bwMode="auto">
        <a:xfrm>
          <a:off x="373075" y="12647981"/>
          <a:ext cx="73152" cy="17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0</xdr:rowOff>
    </xdr:to>
    <xdr:sp macro="" textlink="">
      <xdr:nvSpPr>
        <xdr:cNvPr id="256019" name="Text Box 19"/>
        <xdr:cNvSpPr txBox="1">
          <a:spLocks noChangeArrowheads="1"/>
        </xdr:cNvSpPr>
      </xdr:nvSpPr>
      <xdr:spPr bwMode="auto">
        <a:xfrm>
          <a:off x="373075" y="12647981"/>
          <a:ext cx="73152" cy="17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18</xdr:row>
      <xdr:rowOff>0</xdr:rowOff>
    </xdr:from>
    <xdr:to>
      <xdr:col>0</xdr:col>
      <xdr:colOff>117043</xdr:colOff>
      <xdr:row>18</xdr:row>
      <xdr:rowOff>197510</xdr:rowOff>
    </xdr:to>
    <xdr:sp macro="" textlink="">
      <xdr:nvSpPr>
        <xdr:cNvPr id="256020" name="Text Box 20"/>
        <xdr:cNvSpPr txBox="1">
          <a:spLocks noChangeArrowheads="1"/>
        </xdr:cNvSpPr>
      </xdr:nvSpPr>
      <xdr:spPr bwMode="auto">
        <a:xfrm>
          <a:off x="43891" y="502554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387706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43891</xdr:colOff>
      <xdr:row>18</xdr:row>
      <xdr:rowOff>0</xdr:rowOff>
    </xdr:from>
    <xdr:to>
      <xdr:col>0</xdr:col>
      <xdr:colOff>117043</xdr:colOff>
      <xdr:row>18</xdr:row>
      <xdr:rowOff>197510</xdr:rowOff>
    </xdr:to>
    <xdr:sp macro="" textlink="">
      <xdr:nvSpPr>
        <xdr:cNvPr id="256022" name="Text Box 22"/>
        <xdr:cNvSpPr txBox="1">
          <a:spLocks noChangeArrowheads="1"/>
        </xdr:cNvSpPr>
      </xdr:nvSpPr>
      <xdr:spPr bwMode="auto">
        <a:xfrm>
          <a:off x="43891" y="502554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373075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387706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51206</xdr:colOff>
      <xdr:row>28</xdr:row>
      <xdr:rowOff>0</xdr:rowOff>
    </xdr:from>
    <xdr:to>
      <xdr:col>1</xdr:col>
      <xdr:colOff>124358</xdr:colOff>
      <xdr:row>28</xdr:row>
      <xdr:rowOff>197510</xdr:rowOff>
    </xdr:to>
    <xdr:sp macro="" textlink="">
      <xdr:nvSpPr>
        <xdr:cNvPr id="256025" name="Text Box 25"/>
        <xdr:cNvSpPr txBox="1">
          <a:spLocks noChangeArrowheads="1"/>
        </xdr:cNvSpPr>
      </xdr:nvSpPr>
      <xdr:spPr bwMode="auto">
        <a:xfrm>
          <a:off x="373075" y="904890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28</xdr:row>
      <xdr:rowOff>0</xdr:rowOff>
    </xdr:from>
    <xdr:to>
      <xdr:col>1</xdr:col>
      <xdr:colOff>124358</xdr:colOff>
      <xdr:row>28</xdr:row>
      <xdr:rowOff>197510</xdr:rowOff>
    </xdr:to>
    <xdr:sp macro="" textlink="">
      <xdr:nvSpPr>
        <xdr:cNvPr id="256026" name="Text Box 26"/>
        <xdr:cNvSpPr txBox="1">
          <a:spLocks noChangeArrowheads="1"/>
        </xdr:cNvSpPr>
      </xdr:nvSpPr>
      <xdr:spPr bwMode="auto">
        <a:xfrm>
          <a:off x="373075" y="904890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28</xdr:row>
      <xdr:rowOff>0</xdr:rowOff>
    </xdr:from>
    <xdr:to>
      <xdr:col>1</xdr:col>
      <xdr:colOff>124358</xdr:colOff>
      <xdr:row>28</xdr:row>
      <xdr:rowOff>197510</xdr:rowOff>
    </xdr:to>
    <xdr:sp macro="" textlink="">
      <xdr:nvSpPr>
        <xdr:cNvPr id="256027" name="Text Box 27"/>
        <xdr:cNvSpPr txBox="1">
          <a:spLocks noChangeArrowheads="1"/>
        </xdr:cNvSpPr>
      </xdr:nvSpPr>
      <xdr:spPr bwMode="auto">
        <a:xfrm>
          <a:off x="373075" y="9048902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51206</xdr:colOff>
      <xdr:row>33</xdr:row>
      <xdr:rowOff>0</xdr:rowOff>
    </xdr:from>
    <xdr:to>
      <xdr:col>1</xdr:col>
      <xdr:colOff>124358</xdr:colOff>
      <xdr:row>33</xdr:row>
      <xdr:rowOff>197510</xdr:rowOff>
    </xdr:to>
    <xdr:sp macro="" textlink="">
      <xdr:nvSpPr>
        <xdr:cNvPr id="256035" name="Text Box 11"/>
        <xdr:cNvSpPr txBox="1">
          <a:spLocks noChangeArrowheads="1"/>
        </xdr:cNvSpPr>
      </xdr:nvSpPr>
      <xdr:spPr bwMode="auto">
        <a:xfrm>
          <a:off x="373075" y="9992563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33</xdr:row>
      <xdr:rowOff>0</xdr:rowOff>
    </xdr:from>
    <xdr:to>
      <xdr:col>1</xdr:col>
      <xdr:colOff>124358</xdr:colOff>
      <xdr:row>33</xdr:row>
      <xdr:rowOff>197510</xdr:rowOff>
    </xdr:to>
    <xdr:sp macro="" textlink="">
      <xdr:nvSpPr>
        <xdr:cNvPr id="256036" name="Text Box 12"/>
        <xdr:cNvSpPr txBox="1">
          <a:spLocks noChangeArrowheads="1"/>
        </xdr:cNvSpPr>
      </xdr:nvSpPr>
      <xdr:spPr bwMode="auto">
        <a:xfrm>
          <a:off x="373075" y="9992563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33</xdr:row>
      <xdr:rowOff>0</xdr:rowOff>
    </xdr:from>
    <xdr:to>
      <xdr:col>1</xdr:col>
      <xdr:colOff>124358</xdr:colOff>
      <xdr:row>33</xdr:row>
      <xdr:rowOff>197510</xdr:rowOff>
    </xdr:to>
    <xdr:sp macro="" textlink="">
      <xdr:nvSpPr>
        <xdr:cNvPr id="256037" name="Text Box 13"/>
        <xdr:cNvSpPr txBox="1">
          <a:spLocks noChangeArrowheads="1"/>
        </xdr:cNvSpPr>
      </xdr:nvSpPr>
      <xdr:spPr bwMode="auto">
        <a:xfrm>
          <a:off x="373075" y="9992563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33</xdr:row>
      <xdr:rowOff>0</xdr:rowOff>
    </xdr:from>
    <xdr:to>
      <xdr:col>1</xdr:col>
      <xdr:colOff>124358</xdr:colOff>
      <xdr:row>33</xdr:row>
      <xdr:rowOff>197510</xdr:rowOff>
    </xdr:to>
    <xdr:sp macro="" textlink="">
      <xdr:nvSpPr>
        <xdr:cNvPr id="256038" name="Text Box 25"/>
        <xdr:cNvSpPr txBox="1">
          <a:spLocks noChangeArrowheads="1"/>
        </xdr:cNvSpPr>
      </xdr:nvSpPr>
      <xdr:spPr bwMode="auto">
        <a:xfrm>
          <a:off x="373075" y="9992563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33</xdr:row>
      <xdr:rowOff>0</xdr:rowOff>
    </xdr:from>
    <xdr:to>
      <xdr:col>1</xdr:col>
      <xdr:colOff>124358</xdr:colOff>
      <xdr:row>33</xdr:row>
      <xdr:rowOff>197510</xdr:rowOff>
    </xdr:to>
    <xdr:sp macro="" textlink="">
      <xdr:nvSpPr>
        <xdr:cNvPr id="256039" name="Text Box 26"/>
        <xdr:cNvSpPr txBox="1">
          <a:spLocks noChangeArrowheads="1"/>
        </xdr:cNvSpPr>
      </xdr:nvSpPr>
      <xdr:spPr bwMode="auto">
        <a:xfrm>
          <a:off x="373075" y="9992563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33</xdr:row>
      <xdr:rowOff>0</xdr:rowOff>
    </xdr:from>
    <xdr:to>
      <xdr:col>1</xdr:col>
      <xdr:colOff>124358</xdr:colOff>
      <xdr:row>33</xdr:row>
      <xdr:rowOff>197510</xdr:rowOff>
    </xdr:to>
    <xdr:sp macro="" textlink="">
      <xdr:nvSpPr>
        <xdr:cNvPr id="256040" name="Text Box 27"/>
        <xdr:cNvSpPr txBox="1">
          <a:spLocks noChangeArrowheads="1"/>
        </xdr:cNvSpPr>
      </xdr:nvSpPr>
      <xdr:spPr bwMode="auto">
        <a:xfrm>
          <a:off x="373075" y="9992563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573578</xdr:colOff>
          <xdr:row>23</xdr:row>
          <xdr:rowOff>182880</xdr:rowOff>
        </xdr:from>
        <xdr:to>
          <xdr:col>7</xdr:col>
          <xdr:colOff>0</xdr:colOff>
          <xdr:row>23</xdr:row>
          <xdr:rowOff>182880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573578</xdr:colOff>
          <xdr:row>23</xdr:row>
          <xdr:rowOff>182880</xdr:rowOff>
        </xdr:from>
        <xdr:to>
          <xdr:col>7</xdr:col>
          <xdr:colOff>0</xdr:colOff>
          <xdr:row>23</xdr:row>
          <xdr:rowOff>182880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21946</xdr:rowOff>
    </xdr:to>
    <xdr:sp macro="" textlink="">
      <xdr:nvSpPr>
        <xdr:cNvPr id="256041" name="Text Box 11"/>
        <xdr:cNvSpPr txBox="1">
          <a:spLocks noChangeArrowheads="1"/>
        </xdr:cNvSpPr>
      </xdr:nvSpPr>
      <xdr:spPr bwMode="auto">
        <a:xfrm>
          <a:off x="373075" y="18851270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21946</xdr:rowOff>
    </xdr:to>
    <xdr:sp macro="" textlink="">
      <xdr:nvSpPr>
        <xdr:cNvPr id="256042" name="Text Box 12"/>
        <xdr:cNvSpPr txBox="1">
          <a:spLocks noChangeArrowheads="1"/>
        </xdr:cNvSpPr>
      </xdr:nvSpPr>
      <xdr:spPr bwMode="auto">
        <a:xfrm>
          <a:off x="373075" y="18851270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21946</xdr:rowOff>
    </xdr:to>
    <xdr:sp macro="" textlink="">
      <xdr:nvSpPr>
        <xdr:cNvPr id="256043" name="Text Box 13"/>
        <xdr:cNvSpPr txBox="1">
          <a:spLocks noChangeArrowheads="1"/>
        </xdr:cNvSpPr>
      </xdr:nvSpPr>
      <xdr:spPr bwMode="auto">
        <a:xfrm>
          <a:off x="373075" y="18851270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21946</xdr:rowOff>
    </xdr:to>
    <xdr:sp macro="" textlink="">
      <xdr:nvSpPr>
        <xdr:cNvPr id="256044" name="Text Box 25"/>
        <xdr:cNvSpPr txBox="1">
          <a:spLocks noChangeArrowheads="1"/>
        </xdr:cNvSpPr>
      </xdr:nvSpPr>
      <xdr:spPr bwMode="auto">
        <a:xfrm>
          <a:off x="373075" y="18851270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21946</xdr:rowOff>
    </xdr:to>
    <xdr:sp macro="" textlink="">
      <xdr:nvSpPr>
        <xdr:cNvPr id="256045" name="Text Box 26"/>
        <xdr:cNvSpPr txBox="1">
          <a:spLocks noChangeArrowheads="1"/>
        </xdr:cNvSpPr>
      </xdr:nvSpPr>
      <xdr:spPr bwMode="auto">
        <a:xfrm>
          <a:off x="373075" y="18851270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34</xdr:row>
      <xdr:rowOff>0</xdr:rowOff>
    </xdr:from>
    <xdr:to>
      <xdr:col>1</xdr:col>
      <xdr:colOff>124358</xdr:colOff>
      <xdr:row>35</xdr:row>
      <xdr:rowOff>21946</xdr:rowOff>
    </xdr:to>
    <xdr:sp macro="" textlink="">
      <xdr:nvSpPr>
        <xdr:cNvPr id="256046" name="Text Box 27"/>
        <xdr:cNvSpPr txBox="1">
          <a:spLocks noChangeArrowheads="1"/>
        </xdr:cNvSpPr>
      </xdr:nvSpPr>
      <xdr:spPr bwMode="auto">
        <a:xfrm>
          <a:off x="373075" y="18851270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197510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49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936346</xdr:colOff>
      <xdr:row>99</xdr:row>
      <xdr:rowOff>0</xdr:rowOff>
    </xdr:to>
    <xdr:graphicFrame macro="">
      <xdr:nvGraphicFramePr>
        <xdr:cNvPr id="258050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241402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1" name="Chart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212141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2" name="Chart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197510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3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936346</xdr:colOff>
      <xdr:row>99</xdr:row>
      <xdr:rowOff>0</xdr:rowOff>
    </xdr:to>
    <xdr:graphicFrame macro="">
      <xdr:nvGraphicFramePr>
        <xdr:cNvPr id="258054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241402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5" name="Chart 10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212141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197510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7" name="Chart 10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936346</xdr:colOff>
      <xdr:row>99</xdr:row>
      <xdr:rowOff>0</xdr:rowOff>
    </xdr:to>
    <xdr:graphicFrame macro="">
      <xdr:nvGraphicFramePr>
        <xdr:cNvPr id="258058" name="Chart 10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241402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59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212141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0" name="Chart 10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197510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1" name="Chart 10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936346</xdr:colOff>
      <xdr:row>99</xdr:row>
      <xdr:rowOff>0</xdr:rowOff>
    </xdr:to>
    <xdr:graphicFrame macro="">
      <xdr:nvGraphicFramePr>
        <xdr:cNvPr id="258062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241402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3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212141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258064" name="Chart 10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197510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5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936346</xdr:colOff>
      <xdr:row>101</xdr:row>
      <xdr:rowOff>0</xdr:rowOff>
    </xdr:to>
    <xdr:graphicFrame macro="">
      <xdr:nvGraphicFramePr>
        <xdr:cNvPr id="258066" name="Chart 10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241402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7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212141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8" name="Chart 10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197510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69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936346</xdr:colOff>
      <xdr:row>101</xdr:row>
      <xdr:rowOff>0</xdr:rowOff>
    </xdr:to>
    <xdr:graphicFrame macro="">
      <xdr:nvGraphicFramePr>
        <xdr:cNvPr id="258070" name="Chart 1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241402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71" name="Chart 1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212141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258072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49" name="Text Box 1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31</xdr:row>
      <xdr:rowOff>0</xdr:rowOff>
    </xdr:from>
    <xdr:to>
      <xdr:col>1</xdr:col>
      <xdr:colOff>124358</xdr:colOff>
      <xdr:row>32</xdr:row>
      <xdr:rowOff>29262</xdr:rowOff>
    </xdr:to>
    <xdr:sp macro="" textlink="">
      <xdr:nvSpPr>
        <xdr:cNvPr id="197650" name="Text Box 4"/>
        <xdr:cNvSpPr txBox="1">
          <a:spLocks noChangeArrowheads="1"/>
        </xdr:cNvSpPr>
      </xdr:nvSpPr>
      <xdr:spPr bwMode="auto">
        <a:xfrm>
          <a:off x="373075" y="9751162"/>
          <a:ext cx="73152" cy="2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31</xdr:row>
      <xdr:rowOff>0</xdr:rowOff>
    </xdr:from>
    <xdr:to>
      <xdr:col>1</xdr:col>
      <xdr:colOff>124358</xdr:colOff>
      <xdr:row>32</xdr:row>
      <xdr:rowOff>29262</xdr:rowOff>
    </xdr:to>
    <xdr:sp macro="" textlink="">
      <xdr:nvSpPr>
        <xdr:cNvPr id="197651" name="Text Box 5"/>
        <xdr:cNvSpPr txBox="1">
          <a:spLocks noChangeArrowheads="1"/>
        </xdr:cNvSpPr>
      </xdr:nvSpPr>
      <xdr:spPr bwMode="auto">
        <a:xfrm>
          <a:off x="373075" y="9751162"/>
          <a:ext cx="73152" cy="2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52" name="Text Box 6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395021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54" name="Text Box 8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373075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395021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5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51206</xdr:colOff>
      <xdr:row>29</xdr:row>
      <xdr:rowOff>0</xdr:rowOff>
    </xdr:from>
    <xdr:to>
      <xdr:col>1</xdr:col>
      <xdr:colOff>124358</xdr:colOff>
      <xdr:row>29</xdr:row>
      <xdr:rowOff>197510</xdr:rowOff>
    </xdr:to>
    <xdr:sp macro="" textlink="">
      <xdr:nvSpPr>
        <xdr:cNvPr id="197657" name="Text Box 11"/>
        <xdr:cNvSpPr txBox="1">
          <a:spLocks noChangeArrowheads="1"/>
        </xdr:cNvSpPr>
      </xdr:nvSpPr>
      <xdr:spPr bwMode="auto">
        <a:xfrm>
          <a:off x="373075" y="8931859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29</xdr:row>
      <xdr:rowOff>0</xdr:rowOff>
    </xdr:from>
    <xdr:to>
      <xdr:col>1</xdr:col>
      <xdr:colOff>124358</xdr:colOff>
      <xdr:row>29</xdr:row>
      <xdr:rowOff>197510</xdr:rowOff>
    </xdr:to>
    <xdr:sp macro="" textlink="">
      <xdr:nvSpPr>
        <xdr:cNvPr id="197658" name="Text Box 12"/>
        <xdr:cNvSpPr txBox="1">
          <a:spLocks noChangeArrowheads="1"/>
        </xdr:cNvSpPr>
      </xdr:nvSpPr>
      <xdr:spPr bwMode="auto">
        <a:xfrm>
          <a:off x="373075" y="8931859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29</xdr:row>
      <xdr:rowOff>0</xdr:rowOff>
    </xdr:from>
    <xdr:to>
      <xdr:col>1</xdr:col>
      <xdr:colOff>124358</xdr:colOff>
      <xdr:row>29</xdr:row>
      <xdr:rowOff>197510</xdr:rowOff>
    </xdr:to>
    <xdr:sp macro="" textlink="">
      <xdr:nvSpPr>
        <xdr:cNvPr id="197659" name="Text Box 13"/>
        <xdr:cNvSpPr txBox="1">
          <a:spLocks noChangeArrowheads="1"/>
        </xdr:cNvSpPr>
      </xdr:nvSpPr>
      <xdr:spPr bwMode="auto">
        <a:xfrm>
          <a:off x="373075" y="8931859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61" name="Text Box 15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31</xdr:row>
      <xdr:rowOff>0</xdr:rowOff>
    </xdr:from>
    <xdr:to>
      <xdr:col>1</xdr:col>
      <xdr:colOff>124358</xdr:colOff>
      <xdr:row>32</xdr:row>
      <xdr:rowOff>36575</xdr:rowOff>
    </xdr:to>
    <xdr:sp macro="" textlink="">
      <xdr:nvSpPr>
        <xdr:cNvPr id="197662" name="Text Box 17"/>
        <xdr:cNvSpPr txBox="1">
          <a:spLocks noChangeArrowheads="1"/>
        </xdr:cNvSpPr>
      </xdr:nvSpPr>
      <xdr:spPr bwMode="auto">
        <a:xfrm>
          <a:off x="373075" y="9934042"/>
          <a:ext cx="73152" cy="21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36</xdr:row>
      <xdr:rowOff>0</xdr:rowOff>
    </xdr:from>
    <xdr:to>
      <xdr:col>1</xdr:col>
      <xdr:colOff>124358</xdr:colOff>
      <xdr:row>37</xdr:row>
      <xdr:rowOff>29261</xdr:rowOff>
    </xdr:to>
    <xdr:sp macro="" textlink="">
      <xdr:nvSpPr>
        <xdr:cNvPr id="197663" name="Text Box 18"/>
        <xdr:cNvSpPr txBox="1">
          <a:spLocks noChangeArrowheads="1"/>
        </xdr:cNvSpPr>
      </xdr:nvSpPr>
      <xdr:spPr bwMode="auto">
        <a:xfrm>
          <a:off x="373075" y="11331245"/>
          <a:ext cx="73152" cy="2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36</xdr:row>
      <xdr:rowOff>0</xdr:rowOff>
    </xdr:from>
    <xdr:to>
      <xdr:col>1</xdr:col>
      <xdr:colOff>124358</xdr:colOff>
      <xdr:row>37</xdr:row>
      <xdr:rowOff>29261</xdr:rowOff>
    </xdr:to>
    <xdr:sp macro="" textlink="">
      <xdr:nvSpPr>
        <xdr:cNvPr id="197664" name="Text Box 19"/>
        <xdr:cNvSpPr txBox="1">
          <a:spLocks noChangeArrowheads="1"/>
        </xdr:cNvSpPr>
      </xdr:nvSpPr>
      <xdr:spPr bwMode="auto">
        <a:xfrm>
          <a:off x="373075" y="11331245"/>
          <a:ext cx="73152" cy="2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65" name="Text Box 20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395021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67" name="Text Box 22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373075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395021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6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51206</xdr:colOff>
      <xdr:row>29</xdr:row>
      <xdr:rowOff>0</xdr:rowOff>
    </xdr:from>
    <xdr:to>
      <xdr:col>1</xdr:col>
      <xdr:colOff>124358</xdr:colOff>
      <xdr:row>29</xdr:row>
      <xdr:rowOff>197510</xdr:rowOff>
    </xdr:to>
    <xdr:sp macro="" textlink="">
      <xdr:nvSpPr>
        <xdr:cNvPr id="197670" name="Text Box 25"/>
        <xdr:cNvSpPr txBox="1">
          <a:spLocks noChangeArrowheads="1"/>
        </xdr:cNvSpPr>
      </xdr:nvSpPr>
      <xdr:spPr bwMode="auto">
        <a:xfrm>
          <a:off x="373075" y="8931859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29</xdr:row>
      <xdr:rowOff>0</xdr:rowOff>
    </xdr:from>
    <xdr:to>
      <xdr:col>1</xdr:col>
      <xdr:colOff>124358</xdr:colOff>
      <xdr:row>29</xdr:row>
      <xdr:rowOff>197510</xdr:rowOff>
    </xdr:to>
    <xdr:sp macro="" textlink="">
      <xdr:nvSpPr>
        <xdr:cNvPr id="197671" name="Text Box 26"/>
        <xdr:cNvSpPr txBox="1">
          <a:spLocks noChangeArrowheads="1"/>
        </xdr:cNvSpPr>
      </xdr:nvSpPr>
      <xdr:spPr bwMode="auto">
        <a:xfrm>
          <a:off x="373075" y="8931859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29</xdr:row>
      <xdr:rowOff>0</xdr:rowOff>
    </xdr:from>
    <xdr:to>
      <xdr:col>1</xdr:col>
      <xdr:colOff>124358</xdr:colOff>
      <xdr:row>29</xdr:row>
      <xdr:rowOff>197510</xdr:rowOff>
    </xdr:to>
    <xdr:sp macro="" textlink="">
      <xdr:nvSpPr>
        <xdr:cNvPr id="197672" name="Text Box 27"/>
        <xdr:cNvSpPr txBox="1">
          <a:spLocks noChangeArrowheads="1"/>
        </xdr:cNvSpPr>
      </xdr:nvSpPr>
      <xdr:spPr bwMode="auto">
        <a:xfrm>
          <a:off x="373075" y="8931859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19767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74" name="Text Box 32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75" name="Text Box 33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76" name="Text Box 34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77" name="Text Box 35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78" name="Text Box 36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43891</xdr:colOff>
      <xdr:row>19</xdr:row>
      <xdr:rowOff>0</xdr:rowOff>
    </xdr:from>
    <xdr:to>
      <xdr:col>0</xdr:col>
      <xdr:colOff>117043</xdr:colOff>
      <xdr:row>19</xdr:row>
      <xdr:rowOff>197510</xdr:rowOff>
    </xdr:to>
    <xdr:sp macro="" textlink="">
      <xdr:nvSpPr>
        <xdr:cNvPr id="197679" name="Text Box 37"/>
        <xdr:cNvSpPr txBox="1">
          <a:spLocks noChangeArrowheads="1"/>
        </xdr:cNvSpPr>
      </xdr:nvSpPr>
      <xdr:spPr bwMode="auto">
        <a:xfrm>
          <a:off x="43891" y="5288890"/>
          <a:ext cx="73152" cy="197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30</xdr:row>
      <xdr:rowOff>0</xdr:rowOff>
    </xdr:from>
    <xdr:to>
      <xdr:col>1</xdr:col>
      <xdr:colOff>124358</xdr:colOff>
      <xdr:row>30</xdr:row>
      <xdr:rowOff>197510</xdr:rowOff>
    </xdr:to>
    <xdr:sp macro="" textlink="">
      <xdr:nvSpPr>
        <xdr:cNvPr id="197680" name="Text Box 39"/>
        <xdr:cNvSpPr txBox="1">
          <a:spLocks noChangeArrowheads="1"/>
        </xdr:cNvSpPr>
      </xdr:nvSpPr>
      <xdr:spPr bwMode="auto">
        <a:xfrm>
          <a:off x="373075" y="9187891"/>
          <a:ext cx="73152" cy="197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31</xdr:row>
      <xdr:rowOff>0</xdr:rowOff>
    </xdr:from>
    <xdr:to>
      <xdr:col>1</xdr:col>
      <xdr:colOff>124358</xdr:colOff>
      <xdr:row>32</xdr:row>
      <xdr:rowOff>58523</xdr:rowOff>
    </xdr:to>
    <xdr:sp macro="" textlink="">
      <xdr:nvSpPr>
        <xdr:cNvPr id="197689" name="Text Box 5"/>
        <xdr:cNvSpPr txBox="1">
          <a:spLocks noChangeArrowheads="1"/>
        </xdr:cNvSpPr>
      </xdr:nvSpPr>
      <xdr:spPr bwMode="auto">
        <a:xfrm>
          <a:off x="373075" y="10102291"/>
          <a:ext cx="73152" cy="23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51206</xdr:colOff>
      <xdr:row>31</xdr:row>
      <xdr:rowOff>0</xdr:rowOff>
    </xdr:from>
    <xdr:to>
      <xdr:col>1</xdr:col>
      <xdr:colOff>124358</xdr:colOff>
      <xdr:row>32</xdr:row>
      <xdr:rowOff>36576</xdr:rowOff>
    </xdr:to>
    <xdr:sp macro="" textlink="">
      <xdr:nvSpPr>
        <xdr:cNvPr id="197690" name="Text Box 17"/>
        <xdr:cNvSpPr txBox="1">
          <a:spLocks noChangeArrowheads="1"/>
        </xdr:cNvSpPr>
      </xdr:nvSpPr>
      <xdr:spPr bwMode="auto">
        <a:xfrm>
          <a:off x="373075" y="10285171"/>
          <a:ext cx="73152" cy="212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124358</xdr:colOff>
      <xdr:row>213</xdr:row>
      <xdr:rowOff>124358</xdr:rowOff>
    </xdr:from>
    <xdr:to>
      <xdr:col>6</xdr:col>
      <xdr:colOff>0</xdr:colOff>
      <xdr:row>237</xdr:row>
      <xdr:rowOff>43891</xdr:rowOff>
    </xdr:to>
    <xdr:graphicFrame macro="">
      <xdr:nvGraphicFramePr>
        <xdr:cNvPr id="26009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614477</xdr:colOff>
      <xdr:row>31</xdr:row>
      <xdr:rowOff>65837</xdr:rowOff>
    </xdr:from>
    <xdr:to>
      <xdr:col>0</xdr:col>
      <xdr:colOff>643738</xdr:colOff>
      <xdr:row>31</xdr:row>
      <xdr:rowOff>241402</xdr:rowOff>
    </xdr:to>
    <xdr:sp macro="" textlink="">
      <xdr:nvSpPr>
        <xdr:cNvPr id="260100" name="Text Box 5"/>
        <xdr:cNvSpPr txBox="1">
          <a:spLocks noChangeArrowheads="1"/>
        </xdr:cNvSpPr>
      </xdr:nvSpPr>
      <xdr:spPr bwMode="auto">
        <a:xfrm>
          <a:off x="614477" y="6313018"/>
          <a:ext cx="29261" cy="175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107</xdr:row>
      <xdr:rowOff>234087</xdr:rowOff>
    </xdr:from>
    <xdr:ext cx="4919167" cy="242631"/>
    <xdr:sp macro="" textlink="">
      <xdr:nvSpPr>
        <xdr:cNvPr id="7" name="6 CuadroTexto"/>
        <xdr:cNvSpPr txBox="1"/>
      </xdr:nvSpPr>
      <xdr:spPr>
        <a:xfrm>
          <a:off x="0" y="8280807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8" name="7 CuadroTexto"/>
        <xdr:cNvSpPr txBox="1"/>
      </xdr:nvSpPr>
      <xdr:spPr>
        <a:xfrm>
          <a:off x="541323" y="7439559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abSelected="1" topLeftCell="A4" workbookViewId="0">
      <selection activeCell="B7" sqref="B7"/>
    </sheetView>
  </sheetViews>
  <sheetFormatPr baseColWidth="10" defaultRowHeight="19.649999999999999"/>
  <cols>
    <col min="1" max="1" width="4.5" customWidth="1"/>
    <col min="2" max="2" width="118.5" style="883" customWidth="1"/>
  </cols>
  <sheetData>
    <row r="3" spans="1:9">
      <c r="A3" s="621"/>
      <c r="B3" s="881" t="s">
        <v>337</v>
      </c>
    </row>
    <row r="4" spans="1:9" s="876" customFormat="1" ht="36.65" customHeight="1">
      <c r="A4" s="877"/>
      <c r="B4" s="884" t="s">
        <v>313</v>
      </c>
    </row>
    <row r="5" spans="1:9" s="876" customFormat="1" ht="19.8" customHeight="1">
      <c r="A5" s="877"/>
      <c r="B5" s="884" t="s">
        <v>314</v>
      </c>
    </row>
    <row r="6" spans="1:9" s="876" customFormat="1" ht="19.8" customHeight="1">
      <c r="A6" s="877"/>
      <c r="B6" s="884" t="s">
        <v>338</v>
      </c>
    </row>
    <row r="7" spans="1:9" s="876" customFormat="1" ht="19.8" customHeight="1">
      <c r="A7" s="877"/>
      <c r="B7" s="884" t="s">
        <v>315</v>
      </c>
    </row>
    <row r="8" spans="1:9" s="876" customFormat="1" ht="19.8" customHeight="1">
      <c r="A8" s="877"/>
      <c r="B8" s="884" t="s">
        <v>316</v>
      </c>
    </row>
    <row r="9" spans="1:9" s="876" customFormat="1" ht="19.8" customHeight="1">
      <c r="A9" s="877"/>
      <c r="B9" s="884" t="s">
        <v>317</v>
      </c>
      <c r="H9" s="879"/>
    </row>
    <row r="10" spans="1:9" s="876" customFormat="1" ht="19.8" customHeight="1">
      <c r="A10" s="877"/>
      <c r="B10" s="884" t="s">
        <v>332</v>
      </c>
    </row>
    <row r="11" spans="1:9" s="876" customFormat="1" ht="19.8" customHeight="1">
      <c r="A11" s="877"/>
      <c r="B11" s="884" t="s">
        <v>333</v>
      </c>
      <c r="I11" s="880"/>
    </row>
    <row r="12" spans="1:9" s="876" customFormat="1" ht="19.8" customHeight="1">
      <c r="A12" s="877"/>
      <c r="B12" s="884" t="s">
        <v>318</v>
      </c>
    </row>
    <row r="13" spans="1:9" s="876" customFormat="1" ht="19.8" customHeight="1">
      <c r="A13" s="877"/>
      <c r="B13" s="884" t="s">
        <v>319</v>
      </c>
    </row>
    <row r="14" spans="1:9" s="876" customFormat="1" ht="19.8" customHeight="1">
      <c r="A14" s="877"/>
      <c r="B14" s="884" t="s">
        <v>320</v>
      </c>
    </row>
    <row r="15" spans="1:9" s="876" customFormat="1" ht="19.8" customHeight="1">
      <c r="A15" s="877"/>
      <c r="B15" s="884" t="s">
        <v>321</v>
      </c>
      <c r="E15" s="879"/>
    </row>
    <row r="16" spans="1:9" s="876" customFormat="1" ht="19.8" customHeight="1">
      <c r="A16" s="877"/>
      <c r="B16" s="884" t="s">
        <v>322</v>
      </c>
    </row>
    <row r="17" spans="1:5" s="876" customFormat="1" ht="19.8" customHeight="1">
      <c r="A17" s="877"/>
      <c r="B17" s="884" t="s">
        <v>325</v>
      </c>
    </row>
    <row r="18" spans="1:5" s="876" customFormat="1" ht="19.8" customHeight="1">
      <c r="A18" s="877"/>
      <c r="B18" s="884" t="s">
        <v>328</v>
      </c>
    </row>
    <row r="19" spans="1:5" s="876" customFormat="1" ht="19.8" customHeight="1">
      <c r="A19" s="877"/>
      <c r="B19" s="884" t="s">
        <v>324</v>
      </c>
      <c r="E19" s="878"/>
    </row>
    <row r="20" spans="1:5" s="876" customFormat="1" ht="19.8" customHeight="1">
      <c r="A20" s="877"/>
      <c r="B20" s="884" t="s">
        <v>326</v>
      </c>
    </row>
    <row r="21" spans="1:5" s="876" customFormat="1" ht="19.8" customHeight="1">
      <c r="A21" s="877"/>
      <c r="B21" s="884" t="s">
        <v>327</v>
      </c>
    </row>
    <row r="22" spans="1:5" s="876" customFormat="1" ht="19.8" customHeight="1">
      <c r="A22" s="877"/>
      <c r="B22" s="884" t="s">
        <v>329</v>
      </c>
    </row>
    <row r="23" spans="1:5" s="876" customFormat="1" ht="19.8" customHeight="1">
      <c r="A23" s="877"/>
      <c r="B23" s="884" t="s">
        <v>330</v>
      </c>
    </row>
    <row r="24" spans="1:5" s="876" customFormat="1" ht="19.8" customHeight="1">
      <c r="A24" s="877"/>
      <c r="B24" s="884" t="s">
        <v>334</v>
      </c>
    </row>
    <row r="25" spans="1:5" s="876" customFormat="1" ht="19.8" customHeight="1">
      <c r="A25" s="877"/>
      <c r="B25" s="884" t="s">
        <v>331</v>
      </c>
    </row>
    <row r="26" spans="1:5" s="876" customFormat="1" ht="19.8" customHeight="1">
      <c r="A26" s="877"/>
      <c r="B26" s="884" t="s">
        <v>336</v>
      </c>
    </row>
    <row r="27" spans="1:5" s="876" customFormat="1" ht="19.8" customHeight="1">
      <c r="A27" s="877"/>
      <c r="B27" s="884" t="s">
        <v>335</v>
      </c>
    </row>
    <row r="28" spans="1:5" ht="28.8" customHeight="1">
      <c r="A28" s="621"/>
      <c r="B28" s="885"/>
    </row>
    <row r="29" spans="1:5">
      <c r="B29" s="882"/>
    </row>
    <row r="31" spans="1:5">
      <c r="B31" s="882"/>
    </row>
  </sheetData>
  <hyperlinks>
    <hyperlink ref="B4" location="Regimenes!A1" display="Afiliación en el mes, por regímenes"/>
    <hyperlink ref="B5" location="'Media año'!A1" display="Evolución de las medias anuales"/>
    <hyperlink ref="B6" location="diaria!A1" display="Afíación diaria. Altas y bajas en el mes"/>
    <hyperlink ref="B7" location="Total!A1" display="Evolución. Total Sistema"/>
    <hyperlink ref="B8" location="Genero!A1" display="Evolución, por género"/>
    <hyperlink ref="B9" location="Extranj.!A1" display="Evolución de los afiliados extranjeros"/>
    <hyperlink ref="B10" location="'Act. Economica'!A1" display="Evolución por Actividad Economica y Relación Laboral"/>
    <hyperlink ref="B11" location="'Ajuste Estac.'!A1" display="Evolución por Actividad Economica y Relación Laboral, con Ajuste Estacional"/>
    <hyperlink ref="B12" location="Convenios!A1" display="Convenios Especiales, en el mes"/>
    <hyperlink ref="B13" location="CCC.Gral.!A1" display="Evolución de Códigos de Cuentas de Cotización. Reg. General"/>
    <hyperlink ref="B14" location="CCC.Mar!A1" display="Evolución de Códigos de Cuentas de Cotización. Reg. Mar"/>
    <hyperlink ref="B15" location="CCC.Carb.!A1" display="Evolución de Códigos de Cuentas de Cotización. Reg. Carbón"/>
    <hyperlink ref="B16" location="CCC.Total!A1" display="Evolución de Códigos de Cuentas de Cotización. Total"/>
    <hyperlink ref="B17" location="Gral.!A1" display="Evolución de la afiliación. Régimen General"/>
    <hyperlink ref="B18" location="Sec.Gral!A1" display="Rég. General. Distribución por Sectores"/>
    <hyperlink ref="B19" location="EEAAPP!A1" display="Afiliados en Administraciones Públicas"/>
    <hyperlink ref="B20" location="Sec.Gral!A1" display="Rég. General. Distribución por Sectores"/>
    <hyperlink ref="B21" location="Sec.Gral!A1" display="Rég. General. Distribución por Sectores"/>
    <hyperlink ref="B22" location="Mar!A1" display="Evolución de la afiliación. Rég.  Mar"/>
    <hyperlink ref="B23" location="Carbón!A1" display="Evolución de la afiliación. Rég.  Carbón"/>
    <hyperlink ref="B24" location="Provm.!A1" display="Distribución por régimenes. provincias y CC.AA."/>
    <hyperlink ref="B25" location="Prov.2!A1" display="Distribución por SE. del Rég. General,  provincias y CC.AA."/>
    <hyperlink ref="B26" location="Prov.2!A1" display="Distribución por SE. del Rég. General,  provincias y CC.AA."/>
    <hyperlink ref="B27" location="Afpen!A1" display="Evolución de la relación cotizantes"/>
  </hyperlink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3:E190"/>
  <sheetViews>
    <sheetView topLeftCell="A25" workbookViewId="0">
      <selection activeCell="G53" sqref="G53"/>
    </sheetView>
  </sheetViews>
  <sheetFormatPr baseColWidth="10" defaultColWidth="11.625" defaultRowHeight="12.45"/>
  <cols>
    <col min="2" max="2" width="71.5" style="220" customWidth="1"/>
    <col min="3" max="3" width="14.5" style="220" customWidth="1"/>
    <col min="4" max="4" width="13.125" style="220" customWidth="1"/>
    <col min="5" max="5" width="11.875" customWidth="1"/>
    <col min="6" max="6" width="12.875" customWidth="1"/>
    <col min="7" max="7" width="11.125" customWidth="1"/>
  </cols>
  <sheetData>
    <row r="3" spans="2:4" ht="26.2" customHeight="1">
      <c r="B3" s="217" t="s">
        <v>301</v>
      </c>
      <c r="C3" s="217"/>
      <c r="D3" s="217"/>
    </row>
    <row r="4" spans="2:4" ht="32.25" customHeight="1">
      <c r="B4" s="664" t="s">
        <v>210</v>
      </c>
      <c r="C4" s="665" t="s">
        <v>211</v>
      </c>
      <c r="D4" s="218" t="s">
        <v>212</v>
      </c>
    </row>
    <row r="5" spans="2:4" s="70" customFormat="1" ht="19" customHeight="1">
      <c r="B5" s="668" t="s">
        <v>260</v>
      </c>
      <c r="C5" s="670">
        <v>87725</v>
      </c>
      <c r="D5" s="671">
        <v>0</v>
      </c>
    </row>
    <row r="6" spans="2:4" s="70" customFormat="1" ht="19" customHeight="1">
      <c r="B6" s="669" t="s">
        <v>261</v>
      </c>
      <c r="C6" s="672">
        <v>10089</v>
      </c>
      <c r="D6" s="673">
        <v>0</v>
      </c>
    </row>
    <row r="7" spans="2:4" s="70" customFormat="1" ht="19" customHeight="1">
      <c r="B7" s="669" t="s">
        <v>262</v>
      </c>
      <c r="C7" s="672">
        <v>6048</v>
      </c>
      <c r="D7" s="673">
        <v>0</v>
      </c>
    </row>
    <row r="8" spans="2:4" s="70" customFormat="1" ht="19" customHeight="1">
      <c r="B8" s="669" t="s">
        <v>263</v>
      </c>
      <c r="C8" s="672">
        <v>372</v>
      </c>
      <c r="D8" s="673">
        <v>0</v>
      </c>
    </row>
    <row r="9" spans="2:4" s="70" customFormat="1" ht="19" customHeight="1">
      <c r="B9" s="669" t="s">
        <v>264</v>
      </c>
      <c r="C9" s="672">
        <v>2103</v>
      </c>
      <c r="D9" s="673">
        <v>0</v>
      </c>
    </row>
    <row r="10" spans="2:4" s="70" customFormat="1" ht="19" customHeight="1">
      <c r="B10" s="669" t="s">
        <v>265</v>
      </c>
      <c r="C10" s="672">
        <v>774</v>
      </c>
      <c r="D10" s="673">
        <v>0</v>
      </c>
    </row>
    <row r="11" spans="2:4" s="70" customFormat="1" ht="19" customHeight="1">
      <c r="B11" s="669" t="s">
        <v>266</v>
      </c>
      <c r="C11" s="672">
        <v>161</v>
      </c>
      <c r="D11" s="673">
        <v>0</v>
      </c>
    </row>
    <row r="12" spans="2:4" s="70" customFormat="1" ht="19" customHeight="1">
      <c r="B12" s="669" t="s">
        <v>267</v>
      </c>
      <c r="C12" s="672">
        <v>0</v>
      </c>
      <c r="D12" s="673">
        <v>0</v>
      </c>
    </row>
    <row r="13" spans="2:4" s="70" customFormat="1" ht="19" customHeight="1">
      <c r="B13" s="669" t="s">
        <v>268</v>
      </c>
      <c r="C13" s="672">
        <v>0</v>
      </c>
      <c r="D13" s="673">
        <v>0</v>
      </c>
    </row>
    <row r="14" spans="2:4" s="70" customFormat="1" ht="19" customHeight="1">
      <c r="B14" s="669" t="s">
        <v>269</v>
      </c>
      <c r="C14" s="672">
        <v>0</v>
      </c>
      <c r="D14" s="673">
        <v>546</v>
      </c>
    </row>
    <row r="15" spans="2:4" s="70" customFormat="1" ht="19" customHeight="1">
      <c r="B15" s="669" t="s">
        <v>270</v>
      </c>
      <c r="C15" s="672">
        <v>0</v>
      </c>
      <c r="D15" s="673">
        <v>7355</v>
      </c>
    </row>
    <row r="16" spans="2:4" s="70" customFormat="1" ht="19" customHeight="1">
      <c r="B16" s="669" t="s">
        <v>271</v>
      </c>
      <c r="C16" s="672">
        <v>5</v>
      </c>
      <c r="D16" s="673">
        <v>0</v>
      </c>
    </row>
    <row r="17" spans="2:4" s="70" customFormat="1" ht="19" customHeight="1">
      <c r="B17" s="669" t="s">
        <v>272</v>
      </c>
      <c r="C17" s="672">
        <v>251</v>
      </c>
      <c r="D17" s="673">
        <v>0</v>
      </c>
    </row>
    <row r="18" spans="2:4" s="70" customFormat="1" ht="19" customHeight="1">
      <c r="B18" s="669" t="s">
        <v>273</v>
      </c>
      <c r="C18" s="672">
        <v>1</v>
      </c>
      <c r="D18" s="673">
        <v>0</v>
      </c>
    </row>
    <row r="19" spans="2:4" s="70" customFormat="1" ht="19" customHeight="1">
      <c r="B19" s="669" t="s">
        <v>274</v>
      </c>
      <c r="C19" s="672">
        <v>2</v>
      </c>
      <c r="D19" s="673">
        <v>0</v>
      </c>
    </row>
    <row r="20" spans="2:4" s="70" customFormat="1" ht="19" customHeight="1">
      <c r="B20" s="669" t="s">
        <v>275</v>
      </c>
      <c r="C20" s="672">
        <v>0</v>
      </c>
      <c r="D20" s="673">
        <v>0</v>
      </c>
    </row>
    <row r="21" spans="2:4" s="70" customFormat="1" ht="19" customHeight="1">
      <c r="B21" s="669" t="s">
        <v>276</v>
      </c>
      <c r="C21" s="672">
        <v>11</v>
      </c>
      <c r="D21" s="673">
        <v>0</v>
      </c>
    </row>
    <row r="22" spans="2:4" s="70" customFormat="1" ht="19" customHeight="1">
      <c r="B22" s="669" t="s">
        <v>277</v>
      </c>
      <c r="C22" s="672">
        <v>429</v>
      </c>
      <c r="D22" s="673">
        <v>0</v>
      </c>
    </row>
    <row r="23" spans="2:4" s="70" customFormat="1" ht="19" customHeight="1">
      <c r="B23" s="669" t="s">
        <v>278</v>
      </c>
      <c r="C23" s="672">
        <v>38</v>
      </c>
      <c r="D23" s="673">
        <v>0</v>
      </c>
    </row>
    <row r="24" spans="2:4" s="70" customFormat="1" ht="19" customHeight="1">
      <c r="B24" s="669" t="s">
        <v>279</v>
      </c>
      <c r="C24" s="672">
        <v>0</v>
      </c>
      <c r="D24" s="673">
        <v>4</v>
      </c>
    </row>
    <row r="25" spans="2:4" s="70" customFormat="1" ht="19" customHeight="1">
      <c r="B25" s="669" t="s">
        <v>280</v>
      </c>
      <c r="C25" s="672">
        <v>0</v>
      </c>
      <c r="D25" s="673">
        <v>59</v>
      </c>
    </row>
    <row r="26" spans="2:4" s="70" customFormat="1" ht="19" customHeight="1">
      <c r="B26" s="669" t="s">
        <v>281</v>
      </c>
      <c r="C26" s="672">
        <v>5756</v>
      </c>
      <c r="D26" s="673">
        <v>0</v>
      </c>
    </row>
    <row r="27" spans="2:4" s="70" customFormat="1" ht="19" customHeight="1">
      <c r="B27" s="669" t="s">
        <v>282</v>
      </c>
      <c r="C27" s="672">
        <v>2053</v>
      </c>
      <c r="D27" s="673">
        <v>0</v>
      </c>
    </row>
    <row r="28" spans="2:4" s="70" customFormat="1" ht="19" customHeight="1">
      <c r="B28" s="669" t="s">
        <v>283</v>
      </c>
      <c r="C28" s="672">
        <v>1066</v>
      </c>
      <c r="D28" s="673">
        <v>0</v>
      </c>
    </row>
    <row r="29" spans="2:4" s="70" customFormat="1" ht="19" customHeight="1">
      <c r="B29" s="669" t="s">
        <v>284</v>
      </c>
      <c r="C29" s="672">
        <v>361</v>
      </c>
      <c r="D29" s="673">
        <v>0</v>
      </c>
    </row>
    <row r="30" spans="2:4" s="70" customFormat="1" ht="19" customHeight="1">
      <c r="B30" s="669" t="s">
        <v>285</v>
      </c>
      <c r="C30" s="672">
        <v>7</v>
      </c>
      <c r="D30" s="673">
        <v>0</v>
      </c>
    </row>
    <row r="31" spans="2:4" s="70" customFormat="1" ht="19" customHeight="1">
      <c r="B31" s="669" t="s">
        <v>286</v>
      </c>
      <c r="C31" s="672">
        <v>657</v>
      </c>
      <c r="D31" s="673">
        <v>0</v>
      </c>
    </row>
    <row r="32" spans="2:4" s="70" customFormat="1" ht="19" customHeight="1">
      <c r="B32" s="669" t="s">
        <v>287</v>
      </c>
      <c r="C32" s="672">
        <v>1794</v>
      </c>
      <c r="D32" s="673">
        <v>0</v>
      </c>
    </row>
    <row r="33" spans="1:4" s="70" customFormat="1" ht="19" customHeight="1">
      <c r="B33" s="669" t="s">
        <v>288</v>
      </c>
      <c r="C33" s="672">
        <v>56099.79</v>
      </c>
      <c r="D33" s="673">
        <v>0</v>
      </c>
    </row>
    <row r="34" spans="1:4" s="70" customFormat="1" ht="19" customHeight="1">
      <c r="B34" s="669" t="s">
        <v>339</v>
      </c>
      <c r="C34" s="672">
        <v>1484.05</v>
      </c>
      <c r="D34" s="673">
        <v>0</v>
      </c>
    </row>
    <row r="35" spans="1:4" s="70" customFormat="1" ht="19" customHeight="1">
      <c r="B35" s="669" t="s">
        <v>289</v>
      </c>
      <c r="C35" s="672">
        <v>303</v>
      </c>
      <c r="D35" s="673">
        <v>0</v>
      </c>
    </row>
    <row r="36" spans="1:4" s="70" customFormat="1" ht="19" customHeight="1">
      <c r="A36" s="783"/>
      <c r="B36" s="669" t="s">
        <v>340</v>
      </c>
      <c r="C36" s="672">
        <v>38</v>
      </c>
      <c r="D36" s="673">
        <v>0</v>
      </c>
    </row>
    <row r="37" spans="1:4" s="70" customFormat="1" ht="19" customHeight="1">
      <c r="B37" s="669" t="s">
        <v>290</v>
      </c>
      <c r="C37" s="672">
        <v>280</v>
      </c>
      <c r="D37" s="673">
        <v>0</v>
      </c>
    </row>
    <row r="38" spans="1:4" s="70" customFormat="1" ht="19" customHeight="1">
      <c r="B38" s="669" t="s">
        <v>291</v>
      </c>
      <c r="C38" s="672">
        <v>93</v>
      </c>
      <c r="D38" s="673">
        <v>0</v>
      </c>
    </row>
    <row r="39" spans="1:4" s="70" customFormat="1" ht="20.149999999999999" customHeight="1">
      <c r="B39" s="669" t="s">
        <v>292</v>
      </c>
      <c r="C39" s="672">
        <v>754</v>
      </c>
      <c r="D39" s="673">
        <v>0</v>
      </c>
    </row>
    <row r="40" spans="1:4" ht="16.55" customHeight="1">
      <c r="B40" s="669" t="s">
        <v>293</v>
      </c>
      <c r="C40" s="672">
        <v>130</v>
      </c>
      <c r="D40" s="673">
        <v>0</v>
      </c>
    </row>
    <row r="41" spans="1:4" ht="24.75" customHeight="1">
      <c r="B41" s="674" t="s">
        <v>294</v>
      </c>
      <c r="C41" s="675">
        <v>178884.85</v>
      </c>
      <c r="D41" s="676">
        <v>7964</v>
      </c>
    </row>
    <row r="185" spans="3:5">
      <c r="E185">
        <f>G168</f>
        <v>0</v>
      </c>
    </row>
    <row r="186" spans="3:5">
      <c r="E186">
        <f>Extranj.!I169</f>
        <v>2086399.8</v>
      </c>
    </row>
    <row r="189" spans="3:5">
      <c r="C189" s="220">
        <f>D168</f>
        <v>0</v>
      </c>
    </row>
    <row r="190" spans="3:5">
      <c r="C190" s="220">
        <f>F168</f>
        <v>0</v>
      </c>
    </row>
  </sheetData>
  <phoneticPr fontId="14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J264"/>
  <sheetViews>
    <sheetView topLeftCell="A135" zoomScaleNormal="100" workbookViewId="0">
      <selection activeCell="K72" sqref="K72"/>
    </sheetView>
  </sheetViews>
  <sheetFormatPr baseColWidth="10" defaultColWidth="11.625" defaultRowHeight="15.05"/>
  <cols>
    <col min="1" max="1" width="16.375" style="268" customWidth="1"/>
    <col min="2" max="2" width="16.25" style="247" customWidth="1"/>
    <col min="3" max="3" width="13" style="241" customWidth="1"/>
    <col min="4" max="8" width="11.875" style="241" customWidth="1"/>
    <col min="9" max="9" width="11.875" style="248" customWidth="1"/>
    <col min="10" max="16384" width="11.625" style="130"/>
  </cols>
  <sheetData>
    <row r="1" spans="1:9" s="129" customFormat="1" ht="22.25" customHeight="1">
      <c r="A1" s="784"/>
      <c r="B1" s="221" t="s">
        <v>203</v>
      </c>
      <c r="C1" s="222"/>
      <c r="D1" s="222"/>
      <c r="E1" s="222"/>
      <c r="F1" s="222"/>
      <c r="G1" s="222"/>
      <c r="H1" s="222"/>
      <c r="I1" s="222"/>
    </row>
    <row r="2" spans="1:9" s="129" customFormat="1" ht="14.1" customHeight="1">
      <c r="A2" s="784"/>
      <c r="B2" s="223" t="s">
        <v>162</v>
      </c>
      <c r="C2" s="224"/>
      <c r="D2" s="224"/>
      <c r="E2" s="224"/>
      <c r="F2" s="224"/>
      <c r="G2" s="224"/>
      <c r="H2" s="224"/>
      <c r="I2" s="224"/>
    </row>
    <row r="3" spans="1:9" s="129" customFormat="1" ht="2.15" customHeight="1">
      <c r="A3" s="784"/>
      <c r="B3" s="223"/>
      <c r="C3" s="224"/>
      <c r="D3" s="224"/>
      <c r="E3" s="224"/>
      <c r="F3" s="224"/>
      <c r="G3" s="224"/>
      <c r="H3" s="224"/>
      <c r="I3" s="224"/>
    </row>
    <row r="4" spans="1:9" ht="38.15" customHeight="1">
      <c r="A4" s="784"/>
      <c r="B4" s="225"/>
      <c r="C4" s="226" t="s">
        <v>156</v>
      </c>
      <c r="D4" s="226" t="s">
        <v>157</v>
      </c>
      <c r="E4" s="226" t="s">
        <v>158</v>
      </c>
      <c r="F4" s="226" t="s">
        <v>159</v>
      </c>
      <c r="G4" s="226" t="s">
        <v>160</v>
      </c>
      <c r="H4" s="226" t="s">
        <v>161</v>
      </c>
      <c r="I4" s="226" t="s">
        <v>12</v>
      </c>
    </row>
    <row r="5" spans="1:9" ht="40.450000000000003" customHeight="1">
      <c r="A5" s="784"/>
      <c r="B5" s="680" t="s">
        <v>302</v>
      </c>
      <c r="C5" s="227"/>
      <c r="D5" s="227"/>
      <c r="E5" s="227"/>
      <c r="F5" s="227"/>
      <c r="G5" s="227"/>
      <c r="H5" s="227"/>
      <c r="I5" s="227"/>
    </row>
    <row r="6" spans="1:9" s="131" customFormat="1" ht="14.25" hidden="1" customHeight="1">
      <c r="A6" s="282"/>
      <c r="B6" s="228"/>
      <c r="C6" s="229"/>
      <c r="D6" s="229"/>
      <c r="E6" s="229"/>
      <c r="F6" s="229"/>
      <c r="G6" s="229"/>
      <c r="H6" s="229"/>
      <c r="I6" s="230"/>
    </row>
    <row r="7" spans="1:9" ht="16.55" customHeight="1">
      <c r="A7" s="283"/>
      <c r="B7" s="159">
        <v>2009</v>
      </c>
      <c r="C7" s="231">
        <v>586133</v>
      </c>
      <c r="D7" s="231">
        <v>580619</v>
      </c>
      <c r="E7" s="231">
        <v>325444</v>
      </c>
      <c r="F7" s="231">
        <v>19508</v>
      </c>
      <c r="G7" s="231">
        <v>13785</v>
      </c>
      <c r="H7" s="231">
        <v>2050</v>
      </c>
      <c r="I7" s="232">
        <v>1527539</v>
      </c>
    </row>
    <row r="8" spans="1:9" ht="15.05" hidden="1" customHeight="1">
      <c r="A8" s="283"/>
      <c r="B8" s="233">
        <v>2009</v>
      </c>
      <c r="C8" s="234">
        <v>583786</v>
      </c>
      <c r="D8" s="234">
        <v>579158</v>
      </c>
      <c r="E8" s="234">
        <v>323271</v>
      </c>
      <c r="F8" s="234">
        <v>19393</v>
      </c>
      <c r="G8" s="234">
        <v>13721</v>
      </c>
      <c r="H8" s="234">
        <v>2030</v>
      </c>
      <c r="I8" s="235">
        <v>1521359</v>
      </c>
    </row>
    <row r="9" spans="1:9" ht="17.350000000000001" hidden="1" customHeight="1">
      <c r="A9" s="283"/>
      <c r="B9" s="233">
        <v>2009</v>
      </c>
      <c r="C9" s="234">
        <v>581180</v>
      </c>
      <c r="D9" s="234">
        <v>577453</v>
      </c>
      <c r="E9" s="234">
        <v>320737</v>
      </c>
      <c r="F9" s="234">
        <v>19154</v>
      </c>
      <c r="G9" s="234">
        <v>13605</v>
      </c>
      <c r="H9" s="234">
        <v>2022</v>
      </c>
      <c r="I9" s="235">
        <v>1514151</v>
      </c>
    </row>
    <row r="10" spans="1:9" ht="15.05" hidden="1" customHeight="1">
      <c r="A10" s="283"/>
      <c r="B10" s="233">
        <v>2009</v>
      </c>
      <c r="C10" s="234">
        <v>580902</v>
      </c>
      <c r="D10" s="234">
        <v>579260</v>
      </c>
      <c r="E10" s="234">
        <v>319740</v>
      </c>
      <c r="F10" s="234">
        <v>19174</v>
      </c>
      <c r="G10" s="234">
        <v>13601</v>
      </c>
      <c r="H10" s="234">
        <v>2017</v>
      </c>
      <c r="I10" s="235">
        <v>1514694</v>
      </c>
    </row>
    <row r="11" spans="1:9" ht="15.05" hidden="1" customHeight="1">
      <c r="A11" s="283"/>
      <c r="B11" s="233">
        <v>2009</v>
      </c>
      <c r="C11" s="234">
        <v>581800</v>
      </c>
      <c r="D11" s="234">
        <v>582362</v>
      </c>
      <c r="E11" s="234">
        <v>322561</v>
      </c>
      <c r="F11" s="234">
        <v>19496</v>
      </c>
      <c r="G11" s="234">
        <v>13743</v>
      </c>
      <c r="H11" s="234">
        <v>2040</v>
      </c>
      <c r="I11" s="235">
        <v>1522002</v>
      </c>
    </row>
    <row r="12" spans="1:9" ht="15.05" hidden="1" customHeight="1">
      <c r="A12" s="283"/>
      <c r="B12" s="233">
        <v>2009</v>
      </c>
      <c r="C12" s="234">
        <v>578407</v>
      </c>
      <c r="D12" s="234">
        <v>580835</v>
      </c>
      <c r="E12" s="234">
        <v>320729</v>
      </c>
      <c r="F12" s="234">
        <v>19334</v>
      </c>
      <c r="G12" s="234">
        <v>13471</v>
      </c>
      <c r="H12" s="234">
        <v>2001</v>
      </c>
      <c r="I12" s="235">
        <v>1514777</v>
      </c>
    </row>
    <row r="13" spans="1:9" ht="15.05" hidden="1" customHeight="1">
      <c r="A13" s="283"/>
      <c r="B13" s="233">
        <v>2009</v>
      </c>
      <c r="C13" s="234">
        <v>574472</v>
      </c>
      <c r="D13" s="234">
        <v>578820</v>
      </c>
      <c r="E13" s="234">
        <v>320298</v>
      </c>
      <c r="F13" s="234">
        <v>19388</v>
      </c>
      <c r="G13" s="234">
        <v>13576</v>
      </c>
      <c r="H13" s="234">
        <v>2023</v>
      </c>
      <c r="I13" s="235">
        <v>1508577</v>
      </c>
    </row>
    <row r="14" spans="1:9" ht="15.05" hidden="1" customHeight="1">
      <c r="A14" s="283"/>
      <c r="B14" s="233">
        <v>2009</v>
      </c>
      <c r="C14" s="234">
        <v>570796</v>
      </c>
      <c r="D14" s="234">
        <v>573547</v>
      </c>
      <c r="E14" s="234">
        <v>315024</v>
      </c>
      <c r="F14" s="234">
        <v>19143</v>
      </c>
      <c r="G14" s="234">
        <v>13492</v>
      </c>
      <c r="H14" s="234">
        <v>2028</v>
      </c>
      <c r="I14" s="235">
        <v>1494030</v>
      </c>
    </row>
    <row r="15" spans="1:9" ht="15.05" hidden="1" customHeight="1">
      <c r="A15" s="283"/>
      <c r="B15" s="159">
        <v>2009</v>
      </c>
      <c r="C15" s="234">
        <v>570295</v>
      </c>
      <c r="D15" s="234">
        <v>568937</v>
      </c>
      <c r="E15" s="234">
        <v>313109</v>
      </c>
      <c r="F15" s="234">
        <v>19096</v>
      </c>
      <c r="G15" s="234">
        <v>13603</v>
      </c>
      <c r="H15" s="234">
        <v>2015</v>
      </c>
      <c r="I15" s="235">
        <v>1487055</v>
      </c>
    </row>
    <row r="16" spans="1:9" ht="15.05" hidden="1" customHeight="1">
      <c r="A16" s="283"/>
      <c r="B16" s="233">
        <v>2009</v>
      </c>
      <c r="C16" s="234">
        <v>570503</v>
      </c>
      <c r="D16" s="234">
        <v>570924</v>
      </c>
      <c r="E16" s="234">
        <v>313974</v>
      </c>
      <c r="F16" s="234">
        <v>19343</v>
      </c>
      <c r="G16" s="234">
        <v>13766</v>
      </c>
      <c r="H16" s="234">
        <v>2032</v>
      </c>
      <c r="I16" s="235">
        <v>1490542</v>
      </c>
    </row>
    <row r="17" spans="1:9" ht="15.05" hidden="1" customHeight="1">
      <c r="A17" s="283"/>
      <c r="B17" s="233">
        <v>2009</v>
      </c>
      <c r="C17" s="234">
        <v>566905</v>
      </c>
      <c r="D17" s="234">
        <v>566184</v>
      </c>
      <c r="E17" s="234">
        <v>310574</v>
      </c>
      <c r="F17" s="234">
        <v>19038</v>
      </c>
      <c r="G17" s="234">
        <v>13726</v>
      </c>
      <c r="H17" s="234">
        <v>2029</v>
      </c>
      <c r="I17" s="235">
        <v>1478456</v>
      </c>
    </row>
    <row r="18" spans="1:9" ht="15.05" hidden="1" customHeight="1">
      <c r="A18" s="283"/>
      <c r="B18" s="233">
        <v>2009</v>
      </c>
      <c r="C18" s="234">
        <v>566283</v>
      </c>
      <c r="D18" s="234">
        <v>560503</v>
      </c>
      <c r="E18" s="234">
        <v>303964</v>
      </c>
      <c r="F18" s="234">
        <v>18689</v>
      </c>
      <c r="G18" s="234">
        <v>13569</v>
      </c>
      <c r="H18" s="234">
        <v>2026</v>
      </c>
      <c r="I18" s="235">
        <v>1465034</v>
      </c>
    </row>
    <row r="19" spans="1:9" s="131" customFormat="1" ht="15.05" hidden="1" customHeight="1">
      <c r="A19" s="282"/>
      <c r="B19" s="233">
        <v>2010</v>
      </c>
      <c r="C19" s="236"/>
      <c r="D19" s="236"/>
      <c r="E19" s="236"/>
      <c r="F19" s="236"/>
      <c r="G19" s="236"/>
      <c r="H19" s="236"/>
      <c r="I19" s="237"/>
    </row>
    <row r="20" spans="1:9" ht="15.05" customHeight="1">
      <c r="A20" s="283"/>
      <c r="B20" s="233">
        <v>2010</v>
      </c>
      <c r="C20" s="234">
        <v>560806</v>
      </c>
      <c r="D20" s="234">
        <v>556873</v>
      </c>
      <c r="E20" s="234">
        <v>303929</v>
      </c>
      <c r="F20" s="234">
        <v>18740</v>
      </c>
      <c r="G20" s="234">
        <v>13403</v>
      </c>
      <c r="H20" s="234">
        <v>2014</v>
      </c>
      <c r="I20" s="235">
        <v>1455765</v>
      </c>
    </row>
    <row r="21" spans="1:9" ht="15.05" hidden="1" customHeight="1">
      <c r="A21" s="283"/>
      <c r="B21" s="233">
        <v>2010</v>
      </c>
      <c r="C21" s="234">
        <v>561018</v>
      </c>
      <c r="D21" s="234">
        <v>558065</v>
      </c>
      <c r="E21" s="234">
        <v>303690</v>
      </c>
      <c r="F21" s="234">
        <v>18820</v>
      </c>
      <c r="G21" s="234">
        <v>13386</v>
      </c>
      <c r="H21" s="234">
        <v>2025</v>
      </c>
      <c r="I21" s="235">
        <v>1457004</v>
      </c>
    </row>
    <row r="22" spans="1:9" ht="15.05" hidden="1" customHeight="1">
      <c r="A22" s="283"/>
      <c r="B22" s="233">
        <v>2010</v>
      </c>
      <c r="C22" s="234">
        <v>560873</v>
      </c>
      <c r="D22" s="234">
        <v>559117</v>
      </c>
      <c r="E22" s="234">
        <v>302993</v>
      </c>
      <c r="F22" s="234">
        <v>18679</v>
      </c>
      <c r="G22" s="234">
        <v>13286</v>
      </c>
      <c r="H22" s="234">
        <v>2006</v>
      </c>
      <c r="I22" s="235">
        <v>1456954</v>
      </c>
    </row>
    <row r="23" spans="1:9" ht="15.05" hidden="1" customHeight="1">
      <c r="A23" s="283"/>
      <c r="B23" s="233">
        <v>2010</v>
      </c>
      <c r="C23" s="234">
        <v>562632</v>
      </c>
      <c r="D23" s="234">
        <v>565168</v>
      </c>
      <c r="E23" s="234">
        <v>306933</v>
      </c>
      <c r="F23" s="234">
        <v>18879</v>
      </c>
      <c r="G23" s="234">
        <v>13410</v>
      </c>
      <c r="H23" s="234">
        <v>2014</v>
      </c>
      <c r="I23" s="235">
        <v>1469036</v>
      </c>
    </row>
    <row r="24" spans="1:9" ht="15.05" hidden="1" customHeight="1">
      <c r="A24" s="283"/>
      <c r="B24" s="233">
        <v>2010</v>
      </c>
      <c r="C24" s="234">
        <v>564184</v>
      </c>
      <c r="D24" s="234">
        <v>569177</v>
      </c>
      <c r="E24" s="234">
        <v>309738</v>
      </c>
      <c r="F24" s="234">
        <v>19085</v>
      </c>
      <c r="G24" s="234">
        <v>13470</v>
      </c>
      <c r="H24" s="234">
        <v>2018</v>
      </c>
      <c r="I24" s="235">
        <v>1477672</v>
      </c>
    </row>
    <row r="25" spans="1:9" ht="15.05" hidden="1" customHeight="1">
      <c r="A25" s="283"/>
      <c r="B25" s="233">
        <v>2010</v>
      </c>
      <c r="C25" s="234">
        <v>564176</v>
      </c>
      <c r="D25" s="234">
        <v>571127</v>
      </c>
      <c r="E25" s="234">
        <v>309738</v>
      </c>
      <c r="F25" s="234">
        <v>18928</v>
      </c>
      <c r="G25" s="234">
        <v>13231</v>
      </c>
      <c r="H25" s="234">
        <v>1989</v>
      </c>
      <c r="I25" s="235">
        <v>1479189</v>
      </c>
    </row>
    <row r="26" spans="1:9" ht="15.05" hidden="1" customHeight="1">
      <c r="A26" s="283"/>
      <c r="B26" s="233">
        <v>2010</v>
      </c>
      <c r="C26" s="234">
        <v>562537</v>
      </c>
      <c r="D26" s="234">
        <v>573989</v>
      </c>
      <c r="E26" s="234">
        <v>312608</v>
      </c>
      <c r="F26" s="234">
        <v>19005</v>
      </c>
      <c r="G26" s="234">
        <v>13537</v>
      </c>
      <c r="H26" s="234">
        <v>2089</v>
      </c>
      <c r="I26" s="235">
        <v>1483765</v>
      </c>
    </row>
    <row r="27" spans="1:9" ht="15.05" hidden="1" customHeight="1">
      <c r="A27" s="283"/>
      <c r="B27" s="233">
        <v>2010</v>
      </c>
      <c r="C27" s="234">
        <v>559388</v>
      </c>
      <c r="D27" s="234">
        <v>564425</v>
      </c>
      <c r="E27" s="234">
        <v>304896</v>
      </c>
      <c r="F27" s="234">
        <v>18684</v>
      </c>
      <c r="G27" s="234">
        <v>13298</v>
      </c>
      <c r="H27" s="234">
        <v>2040</v>
      </c>
      <c r="I27" s="235">
        <v>1462731</v>
      </c>
    </row>
    <row r="28" spans="1:9" ht="15.05" hidden="1" customHeight="1">
      <c r="A28" s="283"/>
      <c r="B28" s="233">
        <v>2010</v>
      </c>
      <c r="C28" s="234">
        <v>559390</v>
      </c>
      <c r="D28" s="234">
        <v>561869</v>
      </c>
      <c r="E28" s="234">
        <v>303034</v>
      </c>
      <c r="F28" s="234">
        <v>18850</v>
      </c>
      <c r="G28" s="234">
        <v>13409</v>
      </c>
      <c r="H28" s="234">
        <v>2030</v>
      </c>
      <c r="I28" s="235">
        <v>1458582</v>
      </c>
    </row>
    <row r="29" spans="1:9" ht="15.05" hidden="1" customHeight="1">
      <c r="A29" s="283"/>
      <c r="B29" s="233">
        <v>2010</v>
      </c>
      <c r="C29" s="234">
        <v>560259</v>
      </c>
      <c r="D29" s="234">
        <v>563413</v>
      </c>
      <c r="E29" s="234">
        <v>304369</v>
      </c>
      <c r="F29" s="234">
        <v>19072</v>
      </c>
      <c r="G29" s="234">
        <v>13580</v>
      </c>
      <c r="H29" s="234">
        <v>2060</v>
      </c>
      <c r="I29" s="235">
        <v>1462753</v>
      </c>
    </row>
    <row r="30" spans="1:9" ht="15.05" hidden="1" customHeight="1">
      <c r="A30" s="283"/>
      <c r="B30" s="233">
        <v>2010</v>
      </c>
      <c r="C30" s="234">
        <v>557445</v>
      </c>
      <c r="D30" s="234">
        <v>557171</v>
      </c>
      <c r="E30" s="234">
        <v>300901</v>
      </c>
      <c r="F30" s="234">
        <v>18778</v>
      </c>
      <c r="G30" s="234">
        <v>13526</v>
      </c>
      <c r="H30" s="234">
        <v>2060</v>
      </c>
      <c r="I30" s="235">
        <v>1449881</v>
      </c>
    </row>
    <row r="31" spans="1:9" ht="15.05" hidden="1" customHeight="1">
      <c r="A31" s="283"/>
      <c r="B31" s="233">
        <v>2010</v>
      </c>
      <c r="C31" s="234">
        <v>556807</v>
      </c>
      <c r="D31" s="234">
        <v>552732</v>
      </c>
      <c r="E31" s="234">
        <v>296287</v>
      </c>
      <c r="F31" s="234">
        <v>18538</v>
      </c>
      <c r="G31" s="234">
        <v>13428</v>
      </c>
      <c r="H31" s="234">
        <v>2058</v>
      </c>
      <c r="I31" s="235">
        <v>1439850</v>
      </c>
    </row>
    <row r="32" spans="1:9" s="131" customFormat="1" ht="15.05" hidden="1" customHeight="1">
      <c r="A32" s="282"/>
      <c r="B32" s="233">
        <v>2011</v>
      </c>
      <c r="C32" s="236"/>
      <c r="D32" s="236"/>
      <c r="E32" s="236"/>
      <c r="F32" s="236"/>
      <c r="G32" s="236"/>
      <c r="H32" s="236"/>
      <c r="I32" s="237"/>
    </row>
    <row r="33" spans="1:9" ht="15.05" customHeight="1">
      <c r="A33" s="283"/>
      <c r="B33" s="233">
        <v>2011</v>
      </c>
      <c r="C33" s="234">
        <v>551210</v>
      </c>
      <c r="D33" s="234">
        <v>546530</v>
      </c>
      <c r="E33" s="234">
        <v>293790</v>
      </c>
      <c r="F33" s="234">
        <v>18359</v>
      </c>
      <c r="G33" s="234">
        <v>13197</v>
      </c>
      <c r="H33" s="234">
        <v>2017</v>
      </c>
      <c r="I33" s="235">
        <v>1425103</v>
      </c>
    </row>
    <row r="34" spans="1:9" ht="15.05" hidden="1" customHeight="1">
      <c r="A34" s="283"/>
      <c r="B34" s="233">
        <v>2011</v>
      </c>
      <c r="C34" s="234">
        <v>551639</v>
      </c>
      <c r="D34" s="234">
        <v>547874</v>
      </c>
      <c r="E34" s="234">
        <v>294914</v>
      </c>
      <c r="F34" s="234">
        <v>18449</v>
      </c>
      <c r="G34" s="234">
        <v>13236</v>
      </c>
      <c r="H34" s="234">
        <v>2020</v>
      </c>
      <c r="I34" s="235">
        <v>1428132</v>
      </c>
    </row>
    <row r="35" spans="1:9" ht="15.05" hidden="1" customHeight="1">
      <c r="A35" s="283"/>
      <c r="B35" s="233">
        <v>2011</v>
      </c>
      <c r="C35" s="234">
        <v>553404</v>
      </c>
      <c r="D35" s="234">
        <v>551458</v>
      </c>
      <c r="E35" s="234">
        <v>295999</v>
      </c>
      <c r="F35" s="234">
        <v>18462</v>
      </c>
      <c r="G35" s="234">
        <v>13241</v>
      </c>
      <c r="H35" s="234">
        <v>2016</v>
      </c>
      <c r="I35" s="235">
        <v>1434580</v>
      </c>
    </row>
    <row r="36" spans="1:9" ht="15.05" hidden="1" customHeight="1">
      <c r="A36" s="283"/>
      <c r="B36" s="233">
        <v>2011</v>
      </c>
      <c r="C36" s="234">
        <v>557472</v>
      </c>
      <c r="D36" s="234">
        <v>558146</v>
      </c>
      <c r="E36" s="234">
        <v>299149</v>
      </c>
      <c r="F36" s="234">
        <v>18703</v>
      </c>
      <c r="G36" s="234">
        <v>13386</v>
      </c>
      <c r="H36" s="234">
        <v>2041</v>
      </c>
      <c r="I36" s="235">
        <v>1448897</v>
      </c>
    </row>
    <row r="37" spans="1:9" ht="15.05" hidden="1" customHeight="1">
      <c r="A37" s="283"/>
      <c r="B37" s="233">
        <v>2011</v>
      </c>
      <c r="C37" s="234">
        <v>558170</v>
      </c>
      <c r="D37" s="234">
        <v>560036</v>
      </c>
      <c r="E37" s="234">
        <v>300201</v>
      </c>
      <c r="F37" s="234">
        <v>18811</v>
      </c>
      <c r="G37" s="234">
        <v>13277</v>
      </c>
      <c r="H37" s="234">
        <v>2012</v>
      </c>
      <c r="I37" s="235">
        <v>1452507</v>
      </c>
    </row>
    <row r="38" spans="1:9" ht="15.05" hidden="1" customHeight="1">
      <c r="A38" s="283"/>
      <c r="B38" s="233">
        <v>2011</v>
      </c>
      <c r="C38" s="234">
        <v>557646</v>
      </c>
      <c r="D38" s="234">
        <v>561509</v>
      </c>
      <c r="E38" s="234">
        <v>300379</v>
      </c>
      <c r="F38" s="234">
        <v>18590</v>
      </c>
      <c r="G38" s="234">
        <v>13043</v>
      </c>
      <c r="H38" s="234">
        <v>1991</v>
      </c>
      <c r="I38" s="235">
        <v>1453158</v>
      </c>
    </row>
    <row r="39" spans="1:9" ht="15.05" hidden="1" customHeight="1">
      <c r="A39" s="283"/>
      <c r="B39" s="233">
        <v>2011</v>
      </c>
      <c r="C39" s="234">
        <v>556325</v>
      </c>
      <c r="D39" s="234">
        <v>565238</v>
      </c>
      <c r="E39" s="234">
        <v>303946</v>
      </c>
      <c r="F39" s="234">
        <v>18708</v>
      </c>
      <c r="G39" s="234">
        <v>13347</v>
      </c>
      <c r="H39" s="234">
        <v>2068</v>
      </c>
      <c r="I39" s="235">
        <v>1459632</v>
      </c>
    </row>
    <row r="40" spans="1:9" ht="15.05" hidden="1" customHeight="1">
      <c r="A40" s="283"/>
      <c r="B40" s="233">
        <v>2011</v>
      </c>
      <c r="C40" s="234">
        <v>553247</v>
      </c>
      <c r="D40" s="234">
        <v>554994</v>
      </c>
      <c r="E40" s="234">
        <v>296363</v>
      </c>
      <c r="F40" s="234">
        <v>18331</v>
      </c>
      <c r="G40" s="234">
        <v>13080</v>
      </c>
      <c r="H40" s="234">
        <v>2010</v>
      </c>
      <c r="I40" s="235">
        <v>1438025</v>
      </c>
    </row>
    <row r="41" spans="1:9" ht="15.05" hidden="1" customHeight="1">
      <c r="A41" s="283"/>
      <c r="B41" s="233">
        <v>2011</v>
      </c>
      <c r="C41" s="234">
        <v>554934</v>
      </c>
      <c r="D41" s="234">
        <v>551462</v>
      </c>
      <c r="E41" s="234">
        <v>293042</v>
      </c>
      <c r="F41" s="234">
        <v>18408</v>
      </c>
      <c r="G41" s="234">
        <v>13099</v>
      </c>
      <c r="H41" s="234">
        <v>1992</v>
      </c>
      <c r="I41" s="235">
        <v>1432937</v>
      </c>
    </row>
    <row r="42" spans="1:9" ht="15.05" hidden="1" customHeight="1">
      <c r="A42" s="283"/>
      <c r="B42" s="233">
        <v>2011</v>
      </c>
      <c r="C42" s="234">
        <v>555122</v>
      </c>
      <c r="D42" s="234">
        <v>548916</v>
      </c>
      <c r="E42" s="234">
        <v>291136</v>
      </c>
      <c r="F42" s="234">
        <v>18218</v>
      </c>
      <c r="G42" s="234">
        <v>13142</v>
      </c>
      <c r="H42" s="234">
        <v>1996</v>
      </c>
      <c r="I42" s="235">
        <v>1428530</v>
      </c>
    </row>
    <row r="43" spans="1:9" ht="15.05" hidden="1" customHeight="1">
      <c r="A43" s="283"/>
      <c r="B43" s="233">
        <v>2011</v>
      </c>
      <c r="C43" s="234">
        <v>555372</v>
      </c>
      <c r="D43" s="234">
        <v>546948</v>
      </c>
      <c r="E43" s="234">
        <v>289109</v>
      </c>
      <c r="F43" s="234">
        <v>18091</v>
      </c>
      <c r="G43" s="234">
        <v>13129</v>
      </c>
      <c r="H43" s="234">
        <v>2020</v>
      </c>
      <c r="I43" s="235">
        <v>1424669</v>
      </c>
    </row>
    <row r="44" spans="1:9" ht="15.05" hidden="1" customHeight="1">
      <c r="A44" s="283"/>
      <c r="B44" s="233">
        <v>2011</v>
      </c>
      <c r="C44" s="234">
        <v>554435</v>
      </c>
      <c r="D44" s="234">
        <v>541839</v>
      </c>
      <c r="E44" s="234">
        <v>284404</v>
      </c>
      <c r="F44" s="234">
        <v>17825</v>
      </c>
      <c r="G44" s="234">
        <v>13047</v>
      </c>
      <c r="H44" s="234">
        <v>2021</v>
      </c>
      <c r="I44" s="235">
        <v>1413571</v>
      </c>
    </row>
    <row r="45" spans="1:9" s="131" customFormat="1" ht="15.05" hidden="1" customHeight="1">
      <c r="A45" s="282"/>
      <c r="B45" s="233">
        <v>2012</v>
      </c>
      <c r="C45" s="236"/>
      <c r="D45" s="236"/>
      <c r="E45" s="236"/>
      <c r="F45" s="236"/>
      <c r="G45" s="236"/>
      <c r="H45" s="236"/>
      <c r="I45" s="237"/>
    </row>
    <row r="46" spans="1:9" ht="15.05" customHeight="1">
      <c r="A46" s="283"/>
      <c r="B46" s="233">
        <v>2012</v>
      </c>
      <c r="C46" s="234">
        <v>547607</v>
      </c>
      <c r="D46" s="234">
        <v>533784</v>
      </c>
      <c r="E46" s="234">
        <v>280292</v>
      </c>
      <c r="F46" s="234">
        <v>17616</v>
      </c>
      <c r="G46" s="234">
        <v>12828</v>
      </c>
      <c r="H46" s="234">
        <v>2025</v>
      </c>
      <c r="I46" s="235">
        <v>1394152</v>
      </c>
    </row>
    <row r="47" spans="1:9" ht="15.05" hidden="1" customHeight="1">
      <c r="A47" s="283"/>
      <c r="B47" s="233">
        <v>2012</v>
      </c>
      <c r="C47" s="234">
        <v>547085</v>
      </c>
      <c r="D47" s="234">
        <v>532699</v>
      </c>
      <c r="E47" s="234">
        <v>279144</v>
      </c>
      <c r="F47" s="234">
        <v>17582</v>
      </c>
      <c r="G47" s="234">
        <v>12803</v>
      </c>
      <c r="H47" s="234">
        <v>1972</v>
      </c>
      <c r="I47" s="235">
        <v>1391285</v>
      </c>
    </row>
    <row r="48" spans="1:9" ht="15.05" hidden="1" customHeight="1">
      <c r="A48" s="283"/>
      <c r="B48" s="233">
        <v>2012</v>
      </c>
      <c r="C48" s="234">
        <v>551828</v>
      </c>
      <c r="D48" s="234">
        <v>537340</v>
      </c>
      <c r="E48" s="234">
        <v>281144</v>
      </c>
      <c r="F48" s="234">
        <v>17605</v>
      </c>
      <c r="G48" s="234">
        <v>12822</v>
      </c>
      <c r="H48" s="234">
        <v>1978</v>
      </c>
      <c r="I48" s="235">
        <v>1402717</v>
      </c>
    </row>
    <row r="49" spans="1:9" ht="15.05" hidden="1" customHeight="1">
      <c r="A49" s="283"/>
      <c r="B49" s="233">
        <v>2012</v>
      </c>
      <c r="C49" s="234">
        <v>554354</v>
      </c>
      <c r="D49" s="234">
        <v>538601</v>
      </c>
      <c r="E49" s="234">
        <v>281104</v>
      </c>
      <c r="F49" s="234">
        <v>17607</v>
      </c>
      <c r="G49" s="234">
        <v>12752</v>
      </c>
      <c r="H49" s="234">
        <v>1972</v>
      </c>
      <c r="I49" s="235">
        <v>1406390</v>
      </c>
    </row>
    <row r="50" spans="1:9" ht="15.05" hidden="1" customHeight="1">
      <c r="A50" s="283"/>
      <c r="B50" s="233">
        <v>2012</v>
      </c>
      <c r="C50" s="234">
        <v>557371</v>
      </c>
      <c r="D50" s="234">
        <v>541379</v>
      </c>
      <c r="E50" s="234">
        <v>282344</v>
      </c>
      <c r="F50" s="234">
        <v>17566</v>
      </c>
      <c r="G50" s="234">
        <v>12724</v>
      </c>
      <c r="H50" s="234">
        <v>2004</v>
      </c>
      <c r="I50" s="235">
        <v>1413388</v>
      </c>
    </row>
    <row r="51" spans="1:9" ht="15.05" hidden="1" customHeight="1">
      <c r="A51" s="283"/>
      <c r="B51" s="233">
        <v>2012</v>
      </c>
      <c r="C51" s="234">
        <v>560098</v>
      </c>
      <c r="D51" s="234">
        <v>546815</v>
      </c>
      <c r="E51" s="234">
        <v>285422</v>
      </c>
      <c r="F51" s="234">
        <v>17668</v>
      </c>
      <c r="G51" s="234">
        <v>12631</v>
      </c>
      <c r="H51" s="234">
        <v>1944</v>
      </c>
      <c r="I51" s="235">
        <v>1424578</v>
      </c>
    </row>
    <row r="52" spans="1:9" ht="15.05" hidden="1" customHeight="1">
      <c r="A52" s="283"/>
      <c r="B52" s="233">
        <v>2012</v>
      </c>
      <c r="C52" s="234">
        <v>555616</v>
      </c>
      <c r="D52" s="234">
        <v>543447</v>
      </c>
      <c r="E52" s="234">
        <v>283813</v>
      </c>
      <c r="F52" s="234">
        <v>17512</v>
      </c>
      <c r="G52" s="234">
        <v>12494</v>
      </c>
      <c r="H52" s="234">
        <v>1955</v>
      </c>
      <c r="I52" s="235">
        <v>1414837</v>
      </c>
    </row>
    <row r="53" spans="1:9" ht="15.05" hidden="1" customHeight="1">
      <c r="A53" s="283"/>
      <c r="B53" s="233">
        <v>2012</v>
      </c>
      <c r="C53" s="234">
        <v>552834</v>
      </c>
      <c r="D53" s="234">
        <v>537138</v>
      </c>
      <c r="E53" s="234">
        <v>278429</v>
      </c>
      <c r="F53" s="234">
        <v>17200</v>
      </c>
      <c r="G53" s="234">
        <v>12377</v>
      </c>
      <c r="H53" s="234">
        <v>1917</v>
      </c>
      <c r="I53" s="235">
        <v>1399895</v>
      </c>
    </row>
    <row r="54" spans="1:9" ht="15.05" hidden="1" customHeight="1">
      <c r="A54" s="283"/>
      <c r="B54" s="233">
        <v>2012</v>
      </c>
      <c r="C54" s="234">
        <v>556417</v>
      </c>
      <c r="D54" s="234">
        <v>536314</v>
      </c>
      <c r="E54" s="234">
        <v>276719</v>
      </c>
      <c r="F54" s="234">
        <v>17377</v>
      </c>
      <c r="G54" s="234">
        <v>12663</v>
      </c>
      <c r="H54" s="234">
        <v>1954</v>
      </c>
      <c r="I54" s="235">
        <v>1401444</v>
      </c>
    </row>
    <row r="55" spans="1:9" ht="15.05" hidden="1" customHeight="1">
      <c r="A55" s="283"/>
      <c r="B55" s="233">
        <v>2012</v>
      </c>
      <c r="C55" s="234">
        <v>553945</v>
      </c>
      <c r="D55" s="234">
        <v>528564</v>
      </c>
      <c r="E55" s="234">
        <v>271717</v>
      </c>
      <c r="F55" s="234">
        <v>16999</v>
      </c>
      <c r="G55" s="234">
        <v>12428</v>
      </c>
      <c r="H55" s="234">
        <v>1924</v>
      </c>
      <c r="I55" s="235">
        <v>1385577</v>
      </c>
    </row>
    <row r="56" spans="1:9" ht="15.05" hidden="1" customHeight="1">
      <c r="A56" s="283"/>
      <c r="B56" s="233">
        <v>2012</v>
      </c>
      <c r="C56" s="234">
        <v>553599</v>
      </c>
      <c r="D56" s="234">
        <v>526130</v>
      </c>
      <c r="E56" s="234">
        <v>270009</v>
      </c>
      <c r="F56" s="234">
        <v>16850</v>
      </c>
      <c r="G56" s="234">
        <v>12439</v>
      </c>
      <c r="H56" s="234">
        <v>1929</v>
      </c>
      <c r="I56" s="235">
        <v>1380956</v>
      </c>
    </row>
    <row r="57" spans="1:9" s="131" customFormat="1" ht="15.05" hidden="1" customHeight="1">
      <c r="A57" s="283"/>
      <c r="B57" s="233">
        <v>2012</v>
      </c>
      <c r="C57" s="234">
        <v>553522</v>
      </c>
      <c r="D57" s="234">
        <v>522930</v>
      </c>
      <c r="E57" s="234">
        <v>266775</v>
      </c>
      <c r="F57" s="234">
        <v>16703</v>
      </c>
      <c r="G57" s="234">
        <v>12347</v>
      </c>
      <c r="H57" s="234">
        <v>1942</v>
      </c>
      <c r="I57" s="235">
        <v>1374219</v>
      </c>
    </row>
    <row r="58" spans="1:9" s="131" customFormat="1" ht="15.05" hidden="1" customHeight="1">
      <c r="A58" s="785"/>
      <c r="B58" s="233">
        <v>2013</v>
      </c>
      <c r="C58" s="238"/>
      <c r="D58" s="239"/>
      <c r="E58" s="240"/>
      <c r="F58" s="239"/>
      <c r="G58" s="240"/>
      <c r="H58" s="236"/>
      <c r="I58" s="237"/>
    </row>
    <row r="59" spans="1:9" ht="15.05" customHeight="1">
      <c r="A59" s="283"/>
      <c r="B59" s="233">
        <v>2013</v>
      </c>
      <c r="C59" s="234">
        <v>547143</v>
      </c>
      <c r="D59" s="234">
        <v>514941</v>
      </c>
      <c r="E59" s="234">
        <v>263378</v>
      </c>
      <c r="F59" s="234">
        <v>16539</v>
      </c>
      <c r="G59" s="234">
        <v>12126</v>
      </c>
      <c r="H59" s="234">
        <v>1902</v>
      </c>
      <c r="I59" s="235">
        <v>1356029</v>
      </c>
    </row>
    <row r="60" spans="1:9" ht="15.05" hidden="1" customHeight="1">
      <c r="A60" s="283"/>
      <c r="B60" s="233">
        <v>2013</v>
      </c>
      <c r="C60" s="234">
        <v>548725</v>
      </c>
      <c r="D60" s="234">
        <v>515586</v>
      </c>
      <c r="E60" s="234">
        <v>263730</v>
      </c>
      <c r="F60" s="234">
        <v>16558</v>
      </c>
      <c r="G60" s="234">
        <v>12131</v>
      </c>
      <c r="H60" s="234">
        <v>1900</v>
      </c>
      <c r="I60" s="235">
        <v>1358630</v>
      </c>
    </row>
    <row r="61" spans="1:9" ht="15.05" hidden="1" customHeight="1">
      <c r="A61" s="283"/>
      <c r="B61" s="233">
        <v>2013</v>
      </c>
      <c r="C61" s="234">
        <v>551961</v>
      </c>
      <c r="D61" s="234">
        <v>520077</v>
      </c>
      <c r="E61" s="234">
        <v>265462</v>
      </c>
      <c r="F61" s="234">
        <v>16621</v>
      </c>
      <c r="G61" s="234">
        <v>12193</v>
      </c>
      <c r="H61" s="234">
        <v>1909</v>
      </c>
      <c r="I61" s="235">
        <v>1368223</v>
      </c>
    </row>
    <row r="62" spans="1:9" ht="15.05" hidden="1" customHeight="1">
      <c r="A62" s="283"/>
      <c r="B62" s="233">
        <v>2013</v>
      </c>
      <c r="C62" s="234">
        <v>553755</v>
      </c>
      <c r="D62" s="234">
        <v>522140</v>
      </c>
      <c r="E62" s="234">
        <v>266918</v>
      </c>
      <c r="F62" s="234">
        <v>16561</v>
      </c>
      <c r="G62" s="234">
        <v>12226</v>
      </c>
      <c r="H62" s="234">
        <v>1895</v>
      </c>
      <c r="I62" s="235">
        <v>1373495</v>
      </c>
    </row>
    <row r="63" spans="1:9" ht="15.05" hidden="1" customHeight="1">
      <c r="A63" s="283"/>
      <c r="B63" s="233">
        <v>2013</v>
      </c>
      <c r="C63" s="234">
        <v>556821</v>
      </c>
      <c r="D63" s="234">
        <v>526485</v>
      </c>
      <c r="E63" s="234">
        <v>269829</v>
      </c>
      <c r="F63" s="234">
        <v>16776</v>
      </c>
      <c r="G63" s="234">
        <v>12269</v>
      </c>
      <c r="H63" s="234">
        <v>1894</v>
      </c>
      <c r="I63" s="235">
        <v>1384074</v>
      </c>
    </row>
    <row r="64" spans="1:9" ht="15.05" hidden="1" customHeight="1">
      <c r="A64" s="283"/>
      <c r="B64" s="233">
        <v>2013</v>
      </c>
      <c r="C64" s="234">
        <v>559565</v>
      </c>
      <c r="D64" s="234">
        <v>533110</v>
      </c>
      <c r="E64" s="234">
        <v>273837</v>
      </c>
      <c r="F64" s="234">
        <v>16859</v>
      </c>
      <c r="G64" s="234">
        <v>12281</v>
      </c>
      <c r="H64" s="234">
        <v>1894</v>
      </c>
      <c r="I64" s="235">
        <v>1397546</v>
      </c>
    </row>
    <row r="65" spans="1:9" ht="15.05" hidden="1" customHeight="1">
      <c r="A65" s="283"/>
      <c r="B65" s="233">
        <v>2013</v>
      </c>
      <c r="C65" s="234">
        <v>556647</v>
      </c>
      <c r="D65" s="234">
        <v>532182</v>
      </c>
      <c r="E65" s="234">
        <v>274089</v>
      </c>
      <c r="F65" s="234">
        <v>16795</v>
      </c>
      <c r="G65" s="234">
        <v>12231</v>
      </c>
      <c r="H65" s="234">
        <v>1885</v>
      </c>
      <c r="I65" s="235">
        <v>1393829</v>
      </c>
    </row>
    <row r="66" spans="1:9" s="132" customFormat="1" ht="15.05" hidden="1" customHeight="1">
      <c r="A66" s="283"/>
      <c r="B66" s="233">
        <v>2013</v>
      </c>
      <c r="C66" s="234">
        <v>553979</v>
      </c>
      <c r="D66" s="234">
        <v>531128</v>
      </c>
      <c r="E66" s="234">
        <v>272593</v>
      </c>
      <c r="F66" s="234">
        <v>16826</v>
      </c>
      <c r="G66" s="234">
        <v>12274</v>
      </c>
      <c r="H66" s="234">
        <v>1894</v>
      </c>
      <c r="I66" s="235">
        <v>1388694</v>
      </c>
    </row>
    <row r="67" spans="1:9" s="132" customFormat="1" ht="15.05" hidden="1" customHeight="1">
      <c r="A67" s="283"/>
      <c r="B67" s="233">
        <v>2013</v>
      </c>
      <c r="C67" s="234">
        <v>559765</v>
      </c>
      <c r="D67" s="234">
        <v>524233</v>
      </c>
      <c r="E67" s="234">
        <v>267108</v>
      </c>
      <c r="F67" s="234">
        <v>16808</v>
      </c>
      <c r="G67" s="234">
        <v>12283</v>
      </c>
      <c r="H67" s="234">
        <v>1906</v>
      </c>
      <c r="I67" s="235">
        <v>1382103</v>
      </c>
    </row>
    <row r="68" spans="1:9" ht="15.05" hidden="1" customHeight="1">
      <c r="A68" s="283"/>
      <c r="B68" s="233">
        <v>2013</v>
      </c>
      <c r="C68" s="234">
        <v>561731</v>
      </c>
      <c r="D68" s="234">
        <v>523439</v>
      </c>
      <c r="E68" s="234">
        <v>266199</v>
      </c>
      <c r="F68" s="234">
        <v>16583</v>
      </c>
      <c r="G68" s="234">
        <v>12334</v>
      </c>
      <c r="H68" s="234">
        <v>1911</v>
      </c>
      <c r="I68" s="235">
        <v>1382197</v>
      </c>
    </row>
    <row r="69" spans="1:9" ht="15.05" hidden="1" customHeight="1">
      <c r="A69" s="283"/>
      <c r="B69" s="233">
        <v>2013</v>
      </c>
      <c r="C69" s="234">
        <v>563863</v>
      </c>
      <c r="D69" s="234">
        <v>525562</v>
      </c>
      <c r="E69" s="234">
        <v>267723</v>
      </c>
      <c r="F69" s="234">
        <v>16606</v>
      </c>
      <c r="G69" s="234">
        <v>12368</v>
      </c>
      <c r="H69" s="234">
        <v>1939</v>
      </c>
      <c r="I69" s="235">
        <v>1388061</v>
      </c>
    </row>
    <row r="70" spans="1:9" ht="15.05" hidden="1" customHeight="1">
      <c r="A70" s="283"/>
      <c r="B70" s="233">
        <v>2013</v>
      </c>
      <c r="C70" s="234">
        <v>563206</v>
      </c>
      <c r="D70" s="234">
        <v>520859</v>
      </c>
      <c r="E70" s="234">
        <v>263753</v>
      </c>
      <c r="F70" s="234">
        <v>16476</v>
      </c>
      <c r="G70" s="234">
        <v>12286</v>
      </c>
      <c r="H70" s="234">
        <v>1926</v>
      </c>
      <c r="I70" s="235">
        <v>1378506</v>
      </c>
    </row>
    <row r="71" spans="1:9" s="131" customFormat="1" ht="20.3" hidden="1" customHeight="1">
      <c r="A71" s="282"/>
      <c r="B71" s="243">
        <v>2014</v>
      </c>
      <c r="C71" s="244"/>
      <c r="D71" s="244"/>
      <c r="E71" s="244"/>
      <c r="F71" s="244"/>
      <c r="G71" s="244"/>
      <c r="H71" s="244"/>
      <c r="I71" s="245"/>
    </row>
    <row r="72" spans="1:9" ht="14.1" customHeight="1">
      <c r="A72" s="283"/>
      <c r="B72" s="233">
        <v>2014</v>
      </c>
      <c r="C72" s="234">
        <v>557358</v>
      </c>
      <c r="D72" s="234">
        <v>514971</v>
      </c>
      <c r="E72" s="234">
        <v>262039</v>
      </c>
      <c r="F72" s="234">
        <v>16354</v>
      </c>
      <c r="G72" s="234">
        <v>12133</v>
      </c>
      <c r="H72" s="234">
        <v>1889</v>
      </c>
      <c r="I72" s="235">
        <v>1364744</v>
      </c>
    </row>
    <row r="73" spans="1:9" ht="14.1" hidden="1" customHeight="1">
      <c r="A73" s="283"/>
      <c r="B73" s="233">
        <v>2014</v>
      </c>
      <c r="C73" s="234">
        <v>559649</v>
      </c>
      <c r="D73" s="234">
        <v>518317</v>
      </c>
      <c r="E73" s="234">
        <v>263892</v>
      </c>
      <c r="F73" s="234">
        <v>16512</v>
      </c>
      <c r="G73" s="234">
        <v>12185</v>
      </c>
      <c r="H73" s="234">
        <v>1892</v>
      </c>
      <c r="I73" s="235">
        <v>1372447</v>
      </c>
    </row>
    <row r="74" spans="1:9" ht="14.1" hidden="1" customHeight="1">
      <c r="A74" s="283"/>
      <c r="B74" s="233">
        <v>2014</v>
      </c>
      <c r="C74" s="234">
        <v>563732</v>
      </c>
      <c r="D74" s="234">
        <v>523567</v>
      </c>
      <c r="E74" s="234">
        <v>266850</v>
      </c>
      <c r="F74" s="234">
        <v>16653</v>
      </c>
      <c r="G74" s="234">
        <v>12298</v>
      </c>
      <c r="H74" s="234">
        <v>1902</v>
      </c>
      <c r="I74" s="235">
        <v>1385002</v>
      </c>
    </row>
    <row r="75" spans="1:9" ht="14.1" hidden="1" customHeight="1">
      <c r="A75" s="283"/>
      <c r="B75" s="233">
        <v>2014</v>
      </c>
      <c r="C75" s="234">
        <v>569335</v>
      </c>
      <c r="D75" s="234">
        <v>530599</v>
      </c>
      <c r="E75" s="234">
        <v>270183</v>
      </c>
      <c r="F75" s="234">
        <v>16804</v>
      </c>
      <c r="G75" s="234">
        <v>12392</v>
      </c>
      <c r="H75" s="234">
        <v>1920</v>
      </c>
      <c r="I75" s="235">
        <v>1401233</v>
      </c>
    </row>
    <row r="76" spans="1:9" ht="14.1" hidden="1" customHeight="1">
      <c r="A76" s="283"/>
      <c r="B76" s="233">
        <v>2014</v>
      </c>
      <c r="C76" s="234">
        <v>573619</v>
      </c>
      <c r="D76" s="234">
        <v>538976</v>
      </c>
      <c r="E76" s="234">
        <v>275908</v>
      </c>
      <c r="F76" s="234">
        <v>17167</v>
      </c>
      <c r="G76" s="234">
        <v>12579</v>
      </c>
      <c r="H76" s="234">
        <v>1944</v>
      </c>
      <c r="I76" s="235">
        <v>1420193</v>
      </c>
    </row>
    <row r="77" spans="1:9" ht="14.1" hidden="1" customHeight="1">
      <c r="A77" s="283"/>
      <c r="B77" s="233">
        <v>2014</v>
      </c>
      <c r="C77" s="234">
        <v>573232</v>
      </c>
      <c r="D77" s="234">
        <v>541893</v>
      </c>
      <c r="E77" s="234">
        <v>277048</v>
      </c>
      <c r="F77" s="234">
        <v>17081</v>
      </c>
      <c r="G77" s="234">
        <v>12392</v>
      </c>
      <c r="H77" s="234">
        <v>1904</v>
      </c>
      <c r="I77" s="235">
        <v>1423550</v>
      </c>
    </row>
    <row r="78" spans="1:9" ht="14.1" hidden="1" customHeight="1">
      <c r="A78" s="283"/>
      <c r="B78" s="233">
        <v>2014</v>
      </c>
      <c r="C78" s="234">
        <v>571932</v>
      </c>
      <c r="D78" s="234">
        <v>543227</v>
      </c>
      <c r="E78" s="234">
        <v>279302</v>
      </c>
      <c r="F78" s="234">
        <v>17103</v>
      </c>
      <c r="G78" s="234">
        <v>12474</v>
      </c>
      <c r="H78" s="234">
        <v>1937</v>
      </c>
      <c r="I78" s="235">
        <v>1425975</v>
      </c>
    </row>
    <row r="79" spans="1:9" s="132" customFormat="1" ht="14.1" hidden="1" customHeight="1">
      <c r="A79" s="283"/>
      <c r="B79" s="233">
        <v>2014</v>
      </c>
      <c r="C79" s="234">
        <v>568263</v>
      </c>
      <c r="D79" s="234">
        <v>542481</v>
      </c>
      <c r="E79" s="234">
        <v>278046</v>
      </c>
      <c r="F79" s="234">
        <v>17120</v>
      </c>
      <c r="G79" s="234">
        <v>12552</v>
      </c>
      <c r="H79" s="234">
        <v>1950</v>
      </c>
      <c r="I79" s="235">
        <v>1420412</v>
      </c>
    </row>
    <row r="80" spans="1:9" s="132" customFormat="1" ht="14.1" hidden="1" customHeight="1">
      <c r="A80" s="283"/>
      <c r="B80" s="233">
        <v>2014</v>
      </c>
      <c r="C80" s="234">
        <v>573196</v>
      </c>
      <c r="D80" s="234">
        <v>534299</v>
      </c>
      <c r="E80" s="234">
        <v>272760</v>
      </c>
      <c r="F80" s="234">
        <v>17042</v>
      </c>
      <c r="G80" s="234">
        <v>12516</v>
      </c>
      <c r="H80" s="234">
        <v>1946</v>
      </c>
      <c r="I80" s="235">
        <v>1411759</v>
      </c>
    </row>
    <row r="81" spans="1:9" ht="14.1" hidden="1" customHeight="1">
      <c r="A81" s="283"/>
      <c r="B81" s="233">
        <v>2014</v>
      </c>
      <c r="C81" s="234">
        <v>574778</v>
      </c>
      <c r="D81" s="234">
        <v>534812</v>
      </c>
      <c r="E81" s="234">
        <v>273422</v>
      </c>
      <c r="F81" s="234">
        <v>16986</v>
      </c>
      <c r="G81" s="234">
        <v>12602</v>
      </c>
      <c r="H81" s="234">
        <v>1969</v>
      </c>
      <c r="I81" s="235">
        <v>1414569</v>
      </c>
    </row>
    <row r="82" spans="1:9" ht="14.1" hidden="1" customHeight="1">
      <c r="A82" s="283"/>
      <c r="B82" s="233">
        <v>2014</v>
      </c>
      <c r="C82" s="234">
        <v>577223</v>
      </c>
      <c r="D82" s="234">
        <v>536758</v>
      </c>
      <c r="E82" s="234">
        <v>274544</v>
      </c>
      <c r="F82" s="234">
        <v>17102</v>
      </c>
      <c r="G82" s="234">
        <v>12747</v>
      </c>
      <c r="H82" s="234">
        <v>1993</v>
      </c>
      <c r="I82" s="235">
        <v>1420367</v>
      </c>
    </row>
    <row r="83" spans="1:9" ht="14.1" hidden="1" customHeight="1">
      <c r="A83" s="283"/>
      <c r="B83" s="233">
        <v>2014</v>
      </c>
      <c r="C83" s="234">
        <v>577750</v>
      </c>
      <c r="D83" s="234">
        <v>533418</v>
      </c>
      <c r="E83" s="234">
        <v>270997</v>
      </c>
      <c r="F83" s="234">
        <v>16915</v>
      </c>
      <c r="G83" s="234">
        <v>12696</v>
      </c>
      <c r="H83" s="234">
        <v>1984</v>
      </c>
      <c r="I83" s="235">
        <v>1413760</v>
      </c>
    </row>
    <row r="84" spans="1:9" s="131" customFormat="1" ht="21.15" hidden="1" customHeight="1">
      <c r="A84" s="282"/>
      <c r="B84" s="243">
        <v>2015</v>
      </c>
      <c r="C84" s="244"/>
      <c r="D84" s="244"/>
      <c r="E84" s="244"/>
      <c r="F84" s="244"/>
      <c r="G84" s="244"/>
      <c r="H84" s="244"/>
      <c r="I84" s="245"/>
    </row>
    <row r="85" spans="1:9" ht="14.1" customHeight="1">
      <c r="A85" s="283"/>
      <c r="B85" s="233">
        <v>2015</v>
      </c>
      <c r="C85" s="234">
        <v>574490</v>
      </c>
      <c r="D85" s="234">
        <v>530601</v>
      </c>
      <c r="E85" s="234">
        <v>271775</v>
      </c>
      <c r="F85" s="234">
        <v>16946</v>
      </c>
      <c r="G85" s="234">
        <v>12747</v>
      </c>
      <c r="H85" s="234">
        <v>1969</v>
      </c>
      <c r="I85" s="235">
        <v>1408528</v>
      </c>
    </row>
    <row r="86" spans="1:9" ht="14.1" hidden="1" customHeight="1">
      <c r="A86" s="283"/>
      <c r="B86" s="233">
        <v>2015</v>
      </c>
      <c r="C86" s="234">
        <v>577260</v>
      </c>
      <c r="D86" s="234">
        <v>534403</v>
      </c>
      <c r="E86" s="234">
        <v>274408</v>
      </c>
      <c r="F86" s="234">
        <v>17075</v>
      </c>
      <c r="G86" s="234">
        <v>12894</v>
      </c>
      <c r="H86" s="234">
        <v>1990</v>
      </c>
      <c r="I86" s="235">
        <v>1418030</v>
      </c>
    </row>
    <row r="87" spans="1:9" ht="14.1" hidden="1" customHeight="1">
      <c r="A87" s="283"/>
      <c r="B87" s="233">
        <v>2015</v>
      </c>
      <c r="C87" s="234">
        <v>580235</v>
      </c>
      <c r="D87" s="234">
        <v>540043</v>
      </c>
      <c r="E87" s="234">
        <v>278284</v>
      </c>
      <c r="F87" s="234">
        <v>17200</v>
      </c>
      <c r="G87" s="234">
        <v>12959</v>
      </c>
      <c r="H87" s="234">
        <v>1994</v>
      </c>
      <c r="I87" s="235">
        <v>1430715</v>
      </c>
    </row>
    <row r="88" spans="1:9" ht="14.1" hidden="1" customHeight="1">
      <c r="A88" s="283"/>
      <c r="B88" s="233">
        <v>2015</v>
      </c>
      <c r="C88" s="234">
        <v>584984</v>
      </c>
      <c r="D88" s="234">
        <v>546320</v>
      </c>
      <c r="E88" s="234">
        <v>281907</v>
      </c>
      <c r="F88" s="234">
        <v>17456</v>
      </c>
      <c r="G88" s="234">
        <v>13011</v>
      </c>
      <c r="H88" s="234">
        <v>1995</v>
      </c>
      <c r="I88" s="235">
        <v>1445673</v>
      </c>
    </row>
    <row r="89" spans="1:9" ht="14.1" hidden="1" customHeight="1">
      <c r="A89" s="283"/>
      <c r="B89" s="233">
        <v>2015</v>
      </c>
      <c r="C89" s="234">
        <v>589997</v>
      </c>
      <c r="D89" s="234">
        <v>554430</v>
      </c>
      <c r="E89" s="234">
        <v>288125</v>
      </c>
      <c r="F89" s="234">
        <v>17874</v>
      </c>
      <c r="G89" s="234">
        <v>13193</v>
      </c>
      <c r="H89" s="234">
        <v>2031</v>
      </c>
      <c r="I89" s="235">
        <v>1465650</v>
      </c>
    </row>
    <row r="90" spans="1:9" ht="14.1" hidden="1" customHeight="1">
      <c r="A90" s="283"/>
      <c r="B90" s="233">
        <v>2015</v>
      </c>
      <c r="C90" s="234">
        <v>589573</v>
      </c>
      <c r="D90" s="234">
        <v>555748</v>
      </c>
      <c r="E90" s="234">
        <v>288682</v>
      </c>
      <c r="F90" s="234">
        <v>17737</v>
      </c>
      <c r="G90" s="234">
        <v>12837</v>
      </c>
      <c r="H90" s="234">
        <v>1986</v>
      </c>
      <c r="I90" s="235">
        <v>1466563</v>
      </c>
    </row>
    <row r="91" spans="1:9" ht="14.1" hidden="1" customHeight="1">
      <c r="A91" s="283"/>
      <c r="B91" s="233">
        <v>2015</v>
      </c>
      <c r="C91" s="234">
        <v>587160</v>
      </c>
      <c r="D91" s="234">
        <v>556100</v>
      </c>
      <c r="E91" s="234">
        <v>291088</v>
      </c>
      <c r="F91" s="234">
        <v>17735</v>
      </c>
      <c r="G91" s="234">
        <v>12961</v>
      </c>
      <c r="H91" s="234">
        <v>2009</v>
      </c>
      <c r="I91" s="235">
        <v>1467053</v>
      </c>
    </row>
    <row r="92" spans="1:9" s="132" customFormat="1" ht="14.1" hidden="1" customHeight="1">
      <c r="A92" s="283"/>
      <c r="B92" s="233">
        <v>2015</v>
      </c>
      <c r="C92" s="234">
        <v>582407</v>
      </c>
      <c r="D92" s="234">
        <v>551841</v>
      </c>
      <c r="E92" s="234">
        <v>286533</v>
      </c>
      <c r="F92" s="234">
        <v>17514</v>
      </c>
      <c r="G92" s="234">
        <v>12902</v>
      </c>
      <c r="H92" s="234">
        <v>1988</v>
      </c>
      <c r="I92" s="235">
        <v>1453185</v>
      </c>
    </row>
    <row r="93" spans="1:9" s="132" customFormat="1" ht="14.1" hidden="1" customHeight="1">
      <c r="A93" s="283"/>
      <c r="B93" s="233">
        <v>2015</v>
      </c>
      <c r="C93" s="234">
        <v>585882</v>
      </c>
      <c r="D93" s="234">
        <v>548144</v>
      </c>
      <c r="E93" s="234">
        <v>283796</v>
      </c>
      <c r="F93" s="234">
        <v>17654</v>
      </c>
      <c r="G93" s="234">
        <v>13016</v>
      </c>
      <c r="H93" s="234">
        <v>2014</v>
      </c>
      <c r="I93" s="235">
        <v>1450506</v>
      </c>
    </row>
    <row r="94" spans="1:9" ht="14.1" hidden="1" customHeight="1">
      <c r="A94" s="283"/>
      <c r="B94" s="233">
        <v>2015</v>
      </c>
      <c r="C94" s="234">
        <v>590102</v>
      </c>
      <c r="D94" s="234">
        <v>552079</v>
      </c>
      <c r="E94" s="234">
        <v>287556</v>
      </c>
      <c r="F94" s="234">
        <v>17710</v>
      </c>
      <c r="G94" s="234">
        <v>13188</v>
      </c>
      <c r="H94" s="234">
        <v>2039</v>
      </c>
      <c r="I94" s="235">
        <v>1462674</v>
      </c>
    </row>
    <row r="95" spans="1:9" ht="14.1" hidden="1" customHeight="1">
      <c r="A95" s="283"/>
      <c r="B95" s="233">
        <v>2015</v>
      </c>
      <c r="C95" s="234">
        <v>589225</v>
      </c>
      <c r="D95" s="234">
        <v>548645</v>
      </c>
      <c r="E95" s="234">
        <v>286234</v>
      </c>
      <c r="F95" s="234">
        <v>17605</v>
      </c>
      <c r="G95" s="234">
        <v>13095</v>
      </c>
      <c r="H95" s="234">
        <v>2054</v>
      </c>
      <c r="I95" s="235">
        <v>1456858</v>
      </c>
    </row>
    <row r="96" spans="1:9" ht="14.1" hidden="1" customHeight="1">
      <c r="A96" s="283"/>
      <c r="B96" s="233">
        <v>2015</v>
      </c>
      <c r="C96" s="234">
        <v>590350</v>
      </c>
      <c r="D96" s="234">
        <v>546885</v>
      </c>
      <c r="E96" s="234">
        <v>283910</v>
      </c>
      <c r="F96" s="234">
        <v>17451</v>
      </c>
      <c r="G96" s="234">
        <v>13100</v>
      </c>
      <c r="H96" s="234">
        <v>2058</v>
      </c>
      <c r="I96" s="235">
        <v>1453754</v>
      </c>
    </row>
    <row r="97" spans="1:10" s="131" customFormat="1" ht="25.85" hidden="1" customHeight="1">
      <c r="A97" s="282"/>
      <c r="B97" s="243">
        <v>2016</v>
      </c>
      <c r="C97" s="244"/>
      <c r="D97" s="244"/>
      <c r="E97" s="244"/>
      <c r="F97" s="244"/>
      <c r="G97" s="244"/>
      <c r="H97" s="244"/>
      <c r="I97" s="245"/>
    </row>
    <row r="98" spans="1:10" ht="14.1" customHeight="1">
      <c r="A98" s="283"/>
      <c r="B98" s="233">
        <v>2016</v>
      </c>
      <c r="C98" s="234">
        <v>586503</v>
      </c>
      <c r="D98" s="234">
        <v>543824</v>
      </c>
      <c r="E98" s="234">
        <v>284285</v>
      </c>
      <c r="F98" s="234">
        <v>17417</v>
      </c>
      <c r="G98" s="234">
        <v>13108</v>
      </c>
      <c r="H98" s="234">
        <v>2035</v>
      </c>
      <c r="I98" s="235">
        <v>1447172</v>
      </c>
    </row>
    <row r="99" spans="1:10" ht="14.1" hidden="1" customHeight="1">
      <c r="A99" s="283"/>
      <c r="B99" s="233">
        <v>2016</v>
      </c>
      <c r="C99" s="234">
        <v>585655</v>
      </c>
      <c r="D99" s="234">
        <v>545383</v>
      </c>
      <c r="E99" s="234">
        <v>286266</v>
      </c>
      <c r="F99" s="234">
        <v>17595</v>
      </c>
      <c r="G99" s="234">
        <v>13114</v>
      </c>
      <c r="H99" s="234">
        <v>2023</v>
      </c>
      <c r="I99" s="235">
        <v>1450036</v>
      </c>
    </row>
    <row r="100" spans="1:10" ht="14.1" hidden="1" customHeight="1">
      <c r="A100" s="283"/>
      <c r="B100" s="233">
        <v>2016</v>
      </c>
      <c r="C100" s="234">
        <v>588052</v>
      </c>
      <c r="D100" s="234">
        <v>550822</v>
      </c>
      <c r="E100" s="234">
        <v>289743</v>
      </c>
      <c r="F100" s="234">
        <v>17682</v>
      </c>
      <c r="G100" s="234">
        <v>13211</v>
      </c>
      <c r="H100" s="234">
        <v>2040</v>
      </c>
      <c r="I100" s="235">
        <v>1461550</v>
      </c>
    </row>
    <row r="101" spans="1:10" ht="14.1" hidden="1" customHeight="1">
      <c r="A101" s="283"/>
      <c r="B101" s="233">
        <v>2016</v>
      </c>
      <c r="C101" s="234">
        <v>591368</v>
      </c>
      <c r="D101" s="234">
        <v>559461</v>
      </c>
      <c r="E101" s="234">
        <v>296429</v>
      </c>
      <c r="F101" s="234">
        <v>18015</v>
      </c>
      <c r="G101" s="234">
        <v>13500</v>
      </c>
      <c r="H101" s="234">
        <v>2064</v>
      </c>
      <c r="I101" s="235">
        <v>1480837</v>
      </c>
    </row>
    <row r="102" spans="1:10" ht="14.1" hidden="1" customHeight="1">
      <c r="A102" s="283"/>
      <c r="B102" s="233">
        <v>2016</v>
      </c>
      <c r="C102" s="234">
        <v>590982</v>
      </c>
      <c r="D102" s="234">
        <v>561441</v>
      </c>
      <c r="E102" s="234">
        <v>298599</v>
      </c>
      <c r="F102" s="234">
        <v>18219</v>
      </c>
      <c r="G102" s="234">
        <v>13458</v>
      </c>
      <c r="H102" s="234">
        <v>2065</v>
      </c>
      <c r="I102" s="235">
        <v>1484764</v>
      </c>
    </row>
    <row r="103" spans="1:10" ht="14.1" hidden="1" customHeight="1">
      <c r="A103" s="283"/>
      <c r="B103" s="233">
        <v>2016</v>
      </c>
      <c r="C103" s="234">
        <v>587619</v>
      </c>
      <c r="D103" s="234">
        <v>564409</v>
      </c>
      <c r="E103" s="234">
        <v>301568</v>
      </c>
      <c r="F103" s="234">
        <v>18151</v>
      </c>
      <c r="G103" s="234">
        <v>13342</v>
      </c>
      <c r="H103" s="234">
        <v>2061</v>
      </c>
      <c r="I103" s="235">
        <v>1487150</v>
      </c>
    </row>
    <row r="104" spans="1:10" ht="14.1" hidden="1" customHeight="1">
      <c r="A104" s="283"/>
      <c r="B104" s="233">
        <v>2016</v>
      </c>
      <c r="C104" s="234">
        <v>584057</v>
      </c>
      <c r="D104" s="234">
        <v>569488</v>
      </c>
      <c r="E104" s="234">
        <v>307728</v>
      </c>
      <c r="F104" s="234">
        <v>18512</v>
      </c>
      <c r="G104" s="234">
        <v>13669</v>
      </c>
      <c r="H104" s="234">
        <v>2106</v>
      </c>
      <c r="I104" s="235">
        <v>1495560</v>
      </c>
    </row>
    <row r="105" spans="1:10" s="132" customFormat="1" ht="14.1" hidden="1" customHeight="1">
      <c r="A105" s="283"/>
      <c r="B105" s="233">
        <v>2016</v>
      </c>
      <c r="C105" s="234">
        <v>579177</v>
      </c>
      <c r="D105" s="234">
        <v>557093</v>
      </c>
      <c r="E105" s="234">
        <v>299363</v>
      </c>
      <c r="F105" s="234">
        <v>18073</v>
      </c>
      <c r="G105" s="234">
        <v>13415</v>
      </c>
      <c r="H105" s="234">
        <v>2041</v>
      </c>
      <c r="I105" s="235">
        <v>1469162</v>
      </c>
    </row>
    <row r="106" spans="1:10" s="132" customFormat="1" ht="14.1" hidden="1" customHeight="1">
      <c r="A106" s="283"/>
      <c r="B106" s="233">
        <v>2016</v>
      </c>
      <c r="C106" s="234">
        <v>580057</v>
      </c>
      <c r="D106" s="234">
        <v>555539</v>
      </c>
      <c r="E106" s="234">
        <v>297465</v>
      </c>
      <c r="F106" s="234">
        <v>18331</v>
      </c>
      <c r="G106" s="234">
        <v>13634</v>
      </c>
      <c r="H106" s="234">
        <v>2080</v>
      </c>
      <c r="I106" s="235">
        <v>1467106</v>
      </c>
    </row>
    <row r="107" spans="1:10" ht="14.1" hidden="1" customHeight="1">
      <c r="A107" s="283"/>
      <c r="B107" s="233">
        <v>2016</v>
      </c>
      <c r="C107" s="234">
        <v>580029</v>
      </c>
      <c r="D107" s="234">
        <v>556879</v>
      </c>
      <c r="E107" s="234">
        <v>299505</v>
      </c>
      <c r="F107" s="234">
        <v>18311</v>
      </c>
      <c r="G107" s="234">
        <v>13743</v>
      </c>
      <c r="H107" s="234">
        <v>2099</v>
      </c>
      <c r="I107" s="235">
        <v>1470566</v>
      </c>
    </row>
    <row r="108" spans="1:10" ht="14.1" hidden="1" customHeight="1">
      <c r="A108" s="283"/>
      <c r="B108" s="233">
        <v>2016</v>
      </c>
      <c r="C108" s="234">
        <v>579015</v>
      </c>
      <c r="D108" s="234">
        <v>556519</v>
      </c>
      <c r="E108" s="234">
        <v>299478</v>
      </c>
      <c r="F108" s="234">
        <v>18296</v>
      </c>
      <c r="G108" s="234">
        <v>13777</v>
      </c>
      <c r="H108" s="234">
        <v>2125</v>
      </c>
      <c r="I108" s="235">
        <v>1469210</v>
      </c>
    </row>
    <row r="109" spans="1:10" ht="14.1" hidden="1" customHeight="1">
      <c r="A109" s="283"/>
      <c r="B109" s="233">
        <v>2016</v>
      </c>
      <c r="C109" s="234">
        <v>577463</v>
      </c>
      <c r="D109" s="234">
        <v>555088</v>
      </c>
      <c r="E109" s="234">
        <v>297763</v>
      </c>
      <c r="F109" s="234">
        <v>18258</v>
      </c>
      <c r="G109" s="234">
        <v>13704</v>
      </c>
      <c r="H109" s="234">
        <v>2108</v>
      </c>
      <c r="I109" s="235">
        <v>1464384</v>
      </c>
    </row>
    <row r="110" spans="1:10" s="131" customFormat="1" ht="25.85" hidden="1" customHeight="1">
      <c r="A110" s="282"/>
      <c r="B110" s="233">
        <v>2017</v>
      </c>
      <c r="C110" s="244"/>
      <c r="D110" s="244"/>
      <c r="E110" s="244"/>
      <c r="F110" s="244"/>
      <c r="G110" s="244"/>
      <c r="H110" s="244"/>
      <c r="I110" s="245"/>
    </row>
    <row r="111" spans="1:10" ht="14.1" customHeight="1">
      <c r="A111" s="283"/>
      <c r="B111" s="233">
        <v>2017</v>
      </c>
      <c r="C111" s="234">
        <v>572271</v>
      </c>
      <c r="D111" s="234">
        <v>549887</v>
      </c>
      <c r="E111" s="234">
        <v>296400</v>
      </c>
      <c r="F111" s="234">
        <v>18219</v>
      </c>
      <c r="G111" s="234">
        <v>13644</v>
      </c>
      <c r="H111" s="234">
        <v>2088</v>
      </c>
      <c r="I111" s="235">
        <v>1452509</v>
      </c>
      <c r="J111" s="74"/>
    </row>
    <row r="112" spans="1:10" ht="14.1" hidden="1" customHeight="1">
      <c r="A112" s="283"/>
      <c r="B112" s="233">
        <v>2017</v>
      </c>
      <c r="C112" s="238">
        <v>573556</v>
      </c>
      <c r="D112" s="238">
        <v>553621</v>
      </c>
      <c r="E112" s="238">
        <v>300532</v>
      </c>
      <c r="F112" s="238">
        <v>18453</v>
      </c>
      <c r="G112" s="238">
        <v>13821</v>
      </c>
      <c r="H112" s="238">
        <v>2086</v>
      </c>
      <c r="I112" s="242">
        <v>1462069</v>
      </c>
    </row>
    <row r="113" spans="1:9" ht="14.1" hidden="1" customHeight="1">
      <c r="A113" s="283"/>
      <c r="B113" s="233">
        <v>2017</v>
      </c>
      <c r="C113" s="238">
        <v>574732</v>
      </c>
      <c r="D113" s="238">
        <v>558420</v>
      </c>
      <c r="E113" s="238">
        <v>304941</v>
      </c>
      <c r="F113" s="238">
        <v>18550</v>
      </c>
      <c r="G113" s="238">
        <v>13897</v>
      </c>
      <c r="H113" s="238">
        <v>2094</v>
      </c>
      <c r="I113" s="242">
        <v>1472634</v>
      </c>
    </row>
    <row r="114" spans="1:9" ht="14.1" hidden="1" customHeight="1">
      <c r="A114" s="283"/>
      <c r="B114" s="233">
        <v>2017</v>
      </c>
      <c r="C114" s="238">
        <v>578540</v>
      </c>
      <c r="D114" s="238">
        <v>567636</v>
      </c>
      <c r="E114" s="238">
        <v>312151</v>
      </c>
      <c r="F114" s="238">
        <v>19059</v>
      </c>
      <c r="G114" s="238">
        <v>14146</v>
      </c>
      <c r="H114" s="238">
        <v>2154</v>
      </c>
      <c r="I114" s="242">
        <v>1493686</v>
      </c>
    </row>
    <row r="115" spans="1:9" ht="14.1" hidden="1" customHeight="1">
      <c r="A115" s="283"/>
      <c r="B115" s="233">
        <v>2017</v>
      </c>
      <c r="C115" s="238">
        <v>577756</v>
      </c>
      <c r="D115" s="238">
        <v>569153</v>
      </c>
      <c r="E115" s="238">
        <v>314255</v>
      </c>
      <c r="F115" s="238">
        <v>19249</v>
      </c>
      <c r="G115" s="238">
        <v>14216</v>
      </c>
      <c r="H115" s="238">
        <v>2149</v>
      </c>
      <c r="I115" s="242">
        <v>1496778</v>
      </c>
    </row>
    <row r="116" spans="1:9" ht="14.1" hidden="1" customHeight="1">
      <c r="A116" s="283"/>
      <c r="B116" s="233">
        <v>2017</v>
      </c>
      <c r="C116" s="238">
        <v>573981</v>
      </c>
      <c r="D116" s="238">
        <v>570378</v>
      </c>
      <c r="E116" s="238">
        <v>316935</v>
      </c>
      <c r="F116" s="238">
        <v>19250</v>
      </c>
      <c r="G116" s="238">
        <v>14045</v>
      </c>
      <c r="H116" s="238">
        <v>2131</v>
      </c>
      <c r="I116" s="242">
        <v>1496720</v>
      </c>
    </row>
    <row r="117" spans="1:9" ht="14.1" hidden="1" customHeight="1">
      <c r="A117" s="283"/>
      <c r="B117" s="233">
        <v>2017</v>
      </c>
      <c r="C117" s="238">
        <v>568030</v>
      </c>
      <c r="D117" s="238">
        <v>570281</v>
      </c>
      <c r="E117" s="238">
        <v>318873</v>
      </c>
      <c r="F117" s="238">
        <v>19406</v>
      </c>
      <c r="G117" s="238">
        <v>14195</v>
      </c>
      <c r="H117" s="238">
        <v>2179</v>
      </c>
      <c r="I117" s="242">
        <v>1492964</v>
      </c>
    </row>
    <row r="118" spans="1:9" s="132" customFormat="1" ht="14.1" hidden="1" customHeight="1">
      <c r="A118" s="283"/>
      <c r="B118" s="233">
        <v>2017</v>
      </c>
      <c r="C118" s="238">
        <v>564997</v>
      </c>
      <c r="D118" s="238">
        <v>561587</v>
      </c>
      <c r="E118" s="238">
        <v>312816</v>
      </c>
      <c r="F118" s="238">
        <v>19082</v>
      </c>
      <c r="G118" s="238">
        <v>14068</v>
      </c>
      <c r="H118" s="238">
        <v>2154</v>
      </c>
      <c r="I118" s="242">
        <v>1474704</v>
      </c>
    </row>
    <row r="119" spans="1:9" s="132" customFormat="1" ht="14.1" hidden="1" customHeight="1">
      <c r="A119" s="283"/>
      <c r="B119" s="233">
        <v>2017</v>
      </c>
      <c r="C119" s="238">
        <v>569129</v>
      </c>
      <c r="D119" s="238">
        <v>566496</v>
      </c>
      <c r="E119" s="238">
        <v>315033</v>
      </c>
      <c r="F119" s="238">
        <v>19606</v>
      </c>
      <c r="G119" s="238">
        <v>14550</v>
      </c>
      <c r="H119" s="238">
        <v>2223</v>
      </c>
      <c r="I119" s="242">
        <v>1487037</v>
      </c>
    </row>
    <row r="120" spans="1:9" ht="14.1" hidden="1" customHeight="1">
      <c r="A120" s="283"/>
      <c r="B120" s="233">
        <v>2017</v>
      </c>
      <c r="C120" s="238">
        <v>566039</v>
      </c>
      <c r="D120" s="238">
        <v>562794</v>
      </c>
      <c r="E120" s="238">
        <v>313183</v>
      </c>
      <c r="F120" s="238">
        <v>19379</v>
      </c>
      <c r="G120" s="238">
        <v>14446</v>
      </c>
      <c r="H120" s="238">
        <v>2203</v>
      </c>
      <c r="I120" s="242">
        <v>1478044</v>
      </c>
    </row>
    <row r="121" spans="1:9" ht="14.1" hidden="1" customHeight="1">
      <c r="A121" s="283"/>
      <c r="B121" s="233">
        <v>2017</v>
      </c>
      <c r="C121" s="238">
        <v>565272</v>
      </c>
      <c r="D121" s="238">
        <v>562653</v>
      </c>
      <c r="E121" s="238">
        <v>314058</v>
      </c>
      <c r="F121" s="238">
        <v>19363</v>
      </c>
      <c r="G121" s="238">
        <v>14467</v>
      </c>
      <c r="H121" s="238">
        <v>2228</v>
      </c>
      <c r="I121" s="242">
        <v>1478041</v>
      </c>
    </row>
    <row r="122" spans="1:9" ht="14.1" hidden="1" customHeight="1">
      <c r="A122" s="283"/>
      <c r="B122" s="233">
        <v>2017</v>
      </c>
      <c r="C122" s="238">
        <v>563903</v>
      </c>
      <c r="D122" s="238">
        <v>560945</v>
      </c>
      <c r="E122" s="238">
        <v>312025</v>
      </c>
      <c r="F122" s="238">
        <v>19264</v>
      </c>
      <c r="G122" s="238">
        <v>14441</v>
      </c>
      <c r="H122" s="238">
        <v>2187</v>
      </c>
      <c r="I122" s="242">
        <v>1472765</v>
      </c>
    </row>
    <row r="123" spans="1:9" s="131" customFormat="1" ht="25.85" customHeight="1">
      <c r="A123" s="282"/>
      <c r="B123" s="243">
        <v>2018</v>
      </c>
      <c r="C123" s="244"/>
      <c r="D123" s="244"/>
      <c r="E123" s="244"/>
      <c r="F123" s="244"/>
      <c r="G123" s="244"/>
      <c r="H123" s="244"/>
      <c r="I123" s="245"/>
    </row>
    <row r="124" spans="1:9" ht="14.1" customHeight="1">
      <c r="A124" s="283"/>
      <c r="B124" s="689" t="s">
        <v>9</v>
      </c>
      <c r="C124" s="686">
        <v>559867</v>
      </c>
      <c r="D124" s="686">
        <v>555596</v>
      </c>
      <c r="E124" s="686">
        <v>310575</v>
      </c>
      <c r="F124" s="686">
        <v>19273</v>
      </c>
      <c r="G124" s="686">
        <v>14348</v>
      </c>
      <c r="H124" s="686">
        <v>2172</v>
      </c>
      <c r="I124" s="686">
        <v>1461831</v>
      </c>
    </row>
    <row r="125" spans="1:9" ht="14.1" customHeight="1">
      <c r="A125" s="283"/>
      <c r="B125" s="246" t="s">
        <v>10</v>
      </c>
      <c r="C125" s="238">
        <v>561166</v>
      </c>
      <c r="D125" s="238">
        <v>558993</v>
      </c>
      <c r="E125" s="238">
        <v>313700</v>
      </c>
      <c r="F125" s="238">
        <v>19468</v>
      </c>
      <c r="G125" s="238">
        <v>14486</v>
      </c>
      <c r="H125" s="238">
        <v>2186</v>
      </c>
      <c r="I125" s="242">
        <v>1469999</v>
      </c>
    </row>
    <row r="126" spans="1:9" ht="14.1" customHeight="1">
      <c r="A126" s="283"/>
      <c r="B126" s="246" t="s">
        <v>38</v>
      </c>
      <c r="C126" s="238">
        <v>565050</v>
      </c>
      <c r="D126" s="238">
        <v>567025</v>
      </c>
      <c r="E126" s="238">
        <v>319671</v>
      </c>
      <c r="F126" s="238">
        <v>19794</v>
      </c>
      <c r="G126" s="238">
        <v>14645</v>
      </c>
      <c r="H126" s="238">
        <v>2199</v>
      </c>
      <c r="I126" s="242">
        <v>1488384</v>
      </c>
    </row>
    <row r="127" spans="1:9" ht="14.1" customHeight="1">
      <c r="A127" s="283"/>
      <c r="B127" s="246" t="s">
        <v>39</v>
      </c>
      <c r="C127" s="238">
        <v>565876</v>
      </c>
      <c r="D127" s="238">
        <v>570648</v>
      </c>
      <c r="E127" s="238">
        <v>323165</v>
      </c>
      <c r="F127" s="238">
        <v>20019</v>
      </c>
      <c r="G127" s="238">
        <v>14735</v>
      </c>
      <c r="H127" s="238">
        <v>2204</v>
      </c>
      <c r="I127" s="242">
        <v>1496647</v>
      </c>
    </row>
    <row r="128" spans="1:9" ht="14.1" customHeight="1">
      <c r="A128" s="283"/>
      <c r="B128" s="246" t="s">
        <v>40</v>
      </c>
      <c r="C128" s="238">
        <v>566381</v>
      </c>
      <c r="D128" s="238">
        <v>574246</v>
      </c>
      <c r="E128" s="238">
        <v>326172</v>
      </c>
      <c r="F128" s="238">
        <v>20361</v>
      </c>
      <c r="G128" s="238">
        <v>14832</v>
      </c>
      <c r="H128" s="238">
        <v>2247</v>
      </c>
      <c r="I128" s="242">
        <v>1504239</v>
      </c>
    </row>
    <row r="129" spans="1:9" ht="14.1" customHeight="1">
      <c r="A129" s="283"/>
      <c r="B129" s="246" t="s">
        <v>41</v>
      </c>
      <c r="C129" s="238">
        <v>566230</v>
      </c>
      <c r="D129" s="238">
        <v>579649</v>
      </c>
      <c r="E129" s="238">
        <v>332148</v>
      </c>
      <c r="F129" s="238">
        <v>20580</v>
      </c>
      <c r="G129" s="238">
        <v>14888</v>
      </c>
      <c r="H129" s="238">
        <v>2260</v>
      </c>
      <c r="I129" s="242">
        <v>1515755</v>
      </c>
    </row>
    <row r="130" spans="1:9" ht="14.1" customHeight="1">
      <c r="A130" s="283"/>
      <c r="B130" s="246" t="s">
        <v>42</v>
      </c>
      <c r="C130" s="238">
        <v>558681</v>
      </c>
      <c r="D130" s="238">
        <v>574170</v>
      </c>
      <c r="E130" s="238">
        <v>329991</v>
      </c>
      <c r="F130" s="238">
        <v>20389</v>
      </c>
      <c r="G130" s="238">
        <v>14746</v>
      </c>
      <c r="H130" s="238">
        <v>2251</v>
      </c>
      <c r="I130" s="242">
        <v>1500228</v>
      </c>
    </row>
    <row r="131" spans="1:9" s="132" customFormat="1" ht="14.1" customHeight="1">
      <c r="A131" s="283"/>
      <c r="B131" s="246" t="s">
        <v>43</v>
      </c>
      <c r="C131" s="238">
        <v>554385</v>
      </c>
      <c r="D131" s="238">
        <v>565627</v>
      </c>
      <c r="E131" s="238">
        <v>323954</v>
      </c>
      <c r="F131" s="238">
        <v>20064</v>
      </c>
      <c r="G131" s="238">
        <v>14600</v>
      </c>
      <c r="H131" s="238">
        <v>2207</v>
      </c>
      <c r="I131" s="242">
        <v>1480837</v>
      </c>
    </row>
    <row r="132" spans="1:9" s="132" customFormat="1" ht="14.1" customHeight="1">
      <c r="A132" s="283"/>
      <c r="B132" s="246" t="s">
        <v>54</v>
      </c>
      <c r="C132" s="238">
        <v>558936</v>
      </c>
      <c r="D132" s="238">
        <v>571133</v>
      </c>
      <c r="E132" s="238">
        <v>326723</v>
      </c>
      <c r="F132" s="238">
        <v>20618</v>
      </c>
      <c r="G132" s="238">
        <v>15151</v>
      </c>
      <c r="H132" s="238">
        <v>2297</v>
      </c>
      <c r="I132" s="242">
        <v>1494858</v>
      </c>
    </row>
    <row r="133" spans="1:9" ht="14.1" customHeight="1">
      <c r="A133" s="283"/>
      <c r="B133" s="246" t="s">
        <v>55</v>
      </c>
      <c r="C133" s="238">
        <v>557097</v>
      </c>
      <c r="D133" s="238">
        <v>566200</v>
      </c>
      <c r="E133" s="238">
        <v>323296</v>
      </c>
      <c r="F133" s="238">
        <v>20406</v>
      </c>
      <c r="G133" s="238">
        <v>15034</v>
      </c>
      <c r="H133" s="238">
        <v>2265</v>
      </c>
      <c r="I133" s="242">
        <v>1484298</v>
      </c>
    </row>
    <row r="134" spans="1:9" ht="14.1" customHeight="1">
      <c r="A134" s="283"/>
      <c r="B134" s="246" t="s">
        <v>56</v>
      </c>
      <c r="C134" s="238">
        <v>556766</v>
      </c>
      <c r="D134" s="238">
        <v>566058</v>
      </c>
      <c r="E134" s="238">
        <v>324007</v>
      </c>
      <c r="F134" s="238">
        <v>20441</v>
      </c>
      <c r="G134" s="238">
        <v>15060</v>
      </c>
      <c r="H134" s="238">
        <v>2285</v>
      </c>
      <c r="I134" s="242">
        <v>1484617</v>
      </c>
    </row>
    <row r="135" spans="1:9" ht="14.1" customHeight="1">
      <c r="A135" s="283"/>
      <c r="B135" s="246" t="s">
        <v>57</v>
      </c>
      <c r="C135" s="238">
        <v>556712</v>
      </c>
      <c r="D135" s="238">
        <v>564754</v>
      </c>
      <c r="E135" s="238">
        <v>322481</v>
      </c>
      <c r="F135" s="238">
        <v>20295</v>
      </c>
      <c r="G135" s="238">
        <v>15025</v>
      </c>
      <c r="H135" s="238">
        <v>2298</v>
      </c>
      <c r="I135" s="242">
        <v>1481565</v>
      </c>
    </row>
    <row r="136" spans="1:9" s="131" customFormat="1" ht="25.85" customHeight="1">
      <c r="A136" s="282"/>
      <c r="B136" s="243">
        <v>2019</v>
      </c>
      <c r="C136" s="244"/>
      <c r="D136" s="244"/>
      <c r="E136" s="244"/>
      <c r="F136" s="244"/>
      <c r="G136" s="244"/>
      <c r="H136" s="244"/>
      <c r="I136" s="245"/>
    </row>
    <row r="137" spans="1:9" ht="14.1" customHeight="1">
      <c r="A137" s="284"/>
      <c r="B137" s="689" t="s">
        <v>9</v>
      </c>
      <c r="C137" s="686">
        <v>553009</v>
      </c>
      <c r="D137" s="686">
        <v>560797</v>
      </c>
      <c r="E137" s="686">
        <v>320873</v>
      </c>
      <c r="F137" s="686">
        <v>20231</v>
      </c>
      <c r="G137" s="686">
        <v>14873</v>
      </c>
      <c r="H137" s="686">
        <v>2244</v>
      </c>
      <c r="I137" s="686">
        <v>1472027</v>
      </c>
    </row>
    <row r="138" spans="1:9" ht="14.1" customHeight="1">
      <c r="A138" s="284"/>
      <c r="B138" s="246" t="s">
        <v>10</v>
      </c>
      <c r="C138" s="238">
        <v>554625</v>
      </c>
      <c r="D138" s="238">
        <v>564974</v>
      </c>
      <c r="E138" s="238">
        <v>324933</v>
      </c>
      <c r="F138" s="238">
        <v>20450</v>
      </c>
      <c r="G138" s="238">
        <v>15003</v>
      </c>
      <c r="H138" s="238">
        <v>2269</v>
      </c>
      <c r="I138" s="242">
        <v>1482254</v>
      </c>
    </row>
    <row r="139" spans="1:9" ht="14.1" customHeight="1">
      <c r="A139" s="284"/>
      <c r="B139" s="246" t="s">
        <v>38</v>
      </c>
      <c r="C139" s="238">
        <v>558547</v>
      </c>
      <c r="D139" s="238">
        <v>572991</v>
      </c>
      <c r="E139" s="238">
        <v>331238</v>
      </c>
      <c r="F139" s="238">
        <v>20856</v>
      </c>
      <c r="G139" s="238">
        <v>15193</v>
      </c>
      <c r="H139" s="238">
        <v>2305</v>
      </c>
      <c r="I139" s="242">
        <v>1501130</v>
      </c>
    </row>
    <row r="140" spans="1:9" ht="14.1" customHeight="1">
      <c r="A140" s="284"/>
      <c r="B140" s="246" t="s">
        <v>39</v>
      </c>
      <c r="C140" s="238">
        <v>559238</v>
      </c>
      <c r="D140" s="238">
        <v>576123</v>
      </c>
      <c r="E140" s="238">
        <v>333148</v>
      </c>
      <c r="F140" s="238">
        <v>20954</v>
      </c>
      <c r="G140" s="238">
        <v>15259</v>
      </c>
      <c r="H140" s="238">
        <v>2305</v>
      </c>
      <c r="I140" s="242">
        <v>1507027</v>
      </c>
    </row>
    <row r="141" spans="1:9" ht="14.1" customHeight="1">
      <c r="A141" s="284"/>
      <c r="B141" s="246" t="s">
        <v>40</v>
      </c>
      <c r="C141" s="238">
        <v>558655</v>
      </c>
      <c r="D141" s="238">
        <v>579077</v>
      </c>
      <c r="E141" s="238">
        <v>336675</v>
      </c>
      <c r="F141" s="238">
        <v>21302</v>
      </c>
      <c r="G141" s="238">
        <v>15296</v>
      </c>
      <c r="H141" s="238">
        <v>2334</v>
      </c>
      <c r="I141" s="242">
        <v>1513339</v>
      </c>
    </row>
    <row r="142" spans="1:9" ht="14.1" customHeight="1">
      <c r="A142" s="284"/>
      <c r="B142" s="246" t="s">
        <v>41</v>
      </c>
      <c r="C142" s="238">
        <v>557848</v>
      </c>
      <c r="D142" s="238">
        <v>582538</v>
      </c>
      <c r="E142" s="238">
        <v>341284</v>
      </c>
      <c r="F142" s="238">
        <v>21477</v>
      </c>
      <c r="G142" s="238">
        <v>15394</v>
      </c>
      <c r="H142" s="238">
        <v>2367</v>
      </c>
      <c r="I142" s="242">
        <v>1520908</v>
      </c>
    </row>
    <row r="143" spans="1:9" ht="14.1" customHeight="1">
      <c r="A143" s="284"/>
      <c r="B143" s="246" t="s">
        <v>42</v>
      </c>
      <c r="C143" s="238">
        <v>551210</v>
      </c>
      <c r="D143" s="238">
        <v>576386</v>
      </c>
      <c r="E143" s="238">
        <v>338455</v>
      </c>
      <c r="F143" s="238">
        <v>21312</v>
      </c>
      <c r="G143" s="238">
        <v>15259</v>
      </c>
      <c r="H143" s="238">
        <v>2364</v>
      </c>
      <c r="I143" s="242">
        <v>1504986</v>
      </c>
    </row>
    <row r="144" spans="1:9" s="132" customFormat="1" ht="14.1" customHeight="1">
      <c r="A144" s="284"/>
      <c r="B144" s="246" t="s">
        <v>43</v>
      </c>
      <c r="C144" s="238">
        <v>548120</v>
      </c>
      <c r="D144" s="238">
        <v>572523</v>
      </c>
      <c r="E144" s="238">
        <v>335819</v>
      </c>
      <c r="F144" s="238">
        <v>21180</v>
      </c>
      <c r="G144" s="238">
        <v>15319</v>
      </c>
      <c r="H144" s="238">
        <v>2368</v>
      </c>
      <c r="I144" s="242">
        <v>1495329</v>
      </c>
    </row>
    <row r="145" spans="1:9" s="132" customFormat="1" ht="14.1" customHeight="1">
      <c r="A145" s="284"/>
      <c r="B145" s="246" t="s">
        <v>54</v>
      </c>
      <c r="C145" s="238">
        <v>549916</v>
      </c>
      <c r="D145" s="238">
        <v>568111</v>
      </c>
      <c r="E145" s="238">
        <v>331242</v>
      </c>
      <c r="F145" s="238">
        <v>21101</v>
      </c>
      <c r="G145" s="238">
        <v>15402</v>
      </c>
      <c r="H145" s="238">
        <v>2378</v>
      </c>
      <c r="I145" s="242">
        <v>1488150</v>
      </c>
    </row>
    <row r="146" spans="1:9" ht="14.1" customHeight="1">
      <c r="A146" s="284"/>
      <c r="B146" s="246" t="s">
        <v>55</v>
      </c>
      <c r="C146" s="238">
        <v>549550</v>
      </c>
      <c r="D146" s="238">
        <v>567101</v>
      </c>
      <c r="E146" s="238">
        <v>330702</v>
      </c>
      <c r="F146" s="238">
        <v>20957</v>
      </c>
      <c r="G146" s="238">
        <v>15399</v>
      </c>
      <c r="H146" s="238">
        <v>2369</v>
      </c>
      <c r="I146" s="242">
        <v>1486078</v>
      </c>
    </row>
    <row r="147" spans="1:9" ht="14.1" customHeight="1">
      <c r="A147" s="284"/>
      <c r="B147" s="246" t="s">
        <v>56</v>
      </c>
      <c r="C147" s="238">
        <v>550972</v>
      </c>
      <c r="D147" s="238">
        <v>570621</v>
      </c>
      <c r="E147" s="238">
        <v>333467</v>
      </c>
      <c r="F147" s="238">
        <v>21140</v>
      </c>
      <c r="G147" s="238">
        <v>15550</v>
      </c>
      <c r="H147" s="238">
        <v>2426</v>
      </c>
      <c r="I147" s="242">
        <v>1494176</v>
      </c>
    </row>
    <row r="148" spans="1:9" ht="14.1" customHeight="1">
      <c r="A148" s="284"/>
      <c r="B148" s="246" t="s">
        <v>57</v>
      </c>
      <c r="C148" s="238">
        <v>548709</v>
      </c>
      <c r="D148" s="238">
        <v>565498</v>
      </c>
      <c r="E148" s="238">
        <v>328352</v>
      </c>
      <c r="F148" s="238">
        <v>20847</v>
      </c>
      <c r="G148" s="238">
        <v>15378</v>
      </c>
      <c r="H148" s="238">
        <v>2382</v>
      </c>
      <c r="I148" s="242">
        <v>1481166</v>
      </c>
    </row>
    <row r="149" spans="1:9" s="131" customFormat="1" ht="25.85" customHeight="1">
      <c r="A149" s="282"/>
      <c r="B149" s="243">
        <v>2020</v>
      </c>
      <c r="C149" s="244"/>
      <c r="D149" s="244"/>
      <c r="E149" s="244"/>
      <c r="F149" s="244"/>
      <c r="G149" s="244"/>
      <c r="H149" s="244"/>
      <c r="I149" s="245"/>
    </row>
    <row r="150" spans="1:9" ht="14.1" customHeight="1">
      <c r="A150" s="284"/>
      <c r="B150" s="689" t="s">
        <v>9</v>
      </c>
      <c r="C150" s="686">
        <v>543907</v>
      </c>
      <c r="D150" s="686">
        <v>560007</v>
      </c>
      <c r="E150" s="686">
        <v>326515</v>
      </c>
      <c r="F150" s="686">
        <v>20636</v>
      </c>
      <c r="G150" s="686">
        <v>15213</v>
      </c>
      <c r="H150" s="686">
        <v>2342</v>
      </c>
      <c r="I150" s="686">
        <v>1468620</v>
      </c>
    </row>
    <row r="151" spans="1:9" ht="14.1" customHeight="1">
      <c r="A151" s="284"/>
      <c r="B151" s="246" t="s">
        <v>10</v>
      </c>
      <c r="C151" s="238"/>
      <c r="D151" s="238"/>
      <c r="E151" s="238"/>
      <c r="F151" s="238"/>
      <c r="G151" s="238"/>
      <c r="H151" s="238"/>
      <c r="I151" s="242"/>
    </row>
    <row r="152" spans="1:9" ht="14.1" customHeight="1">
      <c r="A152" s="284"/>
      <c r="B152" s="246" t="s">
        <v>38</v>
      </c>
      <c r="C152" s="238"/>
      <c r="D152" s="238"/>
      <c r="E152" s="238"/>
      <c r="F152" s="238"/>
      <c r="G152" s="238"/>
      <c r="H152" s="238"/>
      <c r="I152" s="242"/>
    </row>
    <row r="153" spans="1:9" ht="14.1" customHeight="1">
      <c r="A153" s="284"/>
      <c r="B153" s="246" t="s">
        <v>39</v>
      </c>
      <c r="C153" s="238"/>
      <c r="D153" s="238"/>
      <c r="E153" s="238"/>
      <c r="F153" s="238"/>
      <c r="G153" s="238"/>
      <c r="H153" s="238"/>
      <c r="I153" s="242"/>
    </row>
    <row r="154" spans="1:9" ht="14.1" customHeight="1">
      <c r="A154" s="284"/>
      <c r="B154" s="246" t="s">
        <v>40</v>
      </c>
      <c r="C154" s="238"/>
      <c r="D154" s="238"/>
      <c r="E154" s="238"/>
      <c r="F154" s="238"/>
      <c r="G154" s="238"/>
      <c r="H154" s="238"/>
      <c r="I154" s="242"/>
    </row>
    <row r="155" spans="1:9" ht="14.1" customHeight="1">
      <c r="A155" s="284"/>
      <c r="B155" s="246" t="s">
        <v>41</v>
      </c>
      <c r="C155" s="238"/>
      <c r="D155" s="238"/>
      <c r="E155" s="238"/>
      <c r="F155" s="238"/>
      <c r="G155" s="238"/>
      <c r="H155" s="238"/>
      <c r="I155" s="242"/>
    </row>
    <row r="156" spans="1:9" ht="14.1" customHeight="1">
      <c r="A156" s="284"/>
      <c r="B156" s="246" t="s">
        <v>42</v>
      </c>
      <c r="C156" s="238"/>
      <c r="D156" s="238"/>
      <c r="E156" s="238"/>
      <c r="F156" s="238"/>
      <c r="G156" s="238"/>
      <c r="H156" s="238"/>
      <c r="I156" s="242"/>
    </row>
    <row r="157" spans="1:9" s="132" customFormat="1" ht="14.1" customHeight="1">
      <c r="A157" s="284"/>
      <c r="B157" s="246" t="s">
        <v>43</v>
      </c>
      <c r="C157" s="238"/>
      <c r="D157" s="238"/>
      <c r="E157" s="238"/>
      <c r="F157" s="238"/>
      <c r="G157" s="238"/>
      <c r="H157" s="238"/>
      <c r="I157" s="242"/>
    </row>
    <row r="158" spans="1:9" s="132" customFormat="1" ht="14.1" customHeight="1">
      <c r="A158" s="284"/>
      <c r="B158" s="246" t="s">
        <v>54</v>
      </c>
      <c r="C158" s="238"/>
      <c r="D158" s="238"/>
      <c r="E158" s="238"/>
      <c r="F158" s="238"/>
      <c r="G158" s="238"/>
      <c r="H158" s="238"/>
      <c r="I158" s="242"/>
    </row>
    <row r="159" spans="1:9" ht="14.1" customHeight="1">
      <c r="A159" s="284"/>
      <c r="B159" s="246" t="s">
        <v>55</v>
      </c>
      <c r="C159" s="238"/>
      <c r="D159" s="238"/>
      <c r="E159" s="238"/>
      <c r="F159" s="238"/>
      <c r="G159" s="238"/>
      <c r="H159" s="238"/>
      <c r="I159" s="242"/>
    </row>
    <row r="160" spans="1:9" ht="14.1" customHeight="1">
      <c r="A160" s="284"/>
      <c r="B160" s="246" t="s">
        <v>56</v>
      </c>
      <c r="C160" s="238"/>
      <c r="D160" s="238"/>
      <c r="E160" s="238"/>
      <c r="F160" s="238"/>
      <c r="G160" s="238"/>
      <c r="H160" s="238"/>
      <c r="I160" s="242"/>
    </row>
    <row r="161" spans="1:9" ht="14.1" customHeight="1">
      <c r="A161" s="284"/>
      <c r="B161" s="246" t="s">
        <v>57</v>
      </c>
      <c r="C161" s="238"/>
      <c r="D161" s="238"/>
      <c r="E161" s="238"/>
      <c r="F161" s="238"/>
      <c r="G161" s="238"/>
      <c r="H161" s="238"/>
      <c r="I161" s="242"/>
    </row>
    <row r="162" spans="1:9" ht="18" customHeight="1">
      <c r="B162" s="932" t="s">
        <v>246</v>
      </c>
      <c r="C162" s="933"/>
      <c r="D162" s="933"/>
      <c r="E162" s="933"/>
      <c r="F162" s="933"/>
      <c r="G162" s="933"/>
      <c r="H162" s="933"/>
      <c r="I162" s="933"/>
    </row>
    <row r="163" spans="1:9">
      <c r="I163" s="241"/>
    </row>
    <row r="165" spans="1:9">
      <c r="B165" s="624"/>
      <c r="C165" s="625"/>
      <c r="D165" s="625"/>
    </row>
    <row r="199" spans="3:5">
      <c r="E199" s="241">
        <f>G182</f>
        <v>0</v>
      </c>
    </row>
    <row r="200" spans="3:5">
      <c r="E200" s="241">
        <f>Extranj.!I169</f>
        <v>2086399.8</v>
      </c>
    </row>
    <row r="203" spans="3:5">
      <c r="C203" s="241">
        <f>D182</f>
        <v>0</v>
      </c>
    </row>
    <row r="204" spans="3:5">
      <c r="C204" s="241">
        <f>F182</f>
        <v>0</v>
      </c>
    </row>
    <row r="255" spans="4:4" ht="15.75" thickBot="1"/>
    <row r="256" spans="4:4">
      <c r="D256" s="249">
        <v>13601522</v>
      </c>
    </row>
    <row r="257" spans="4:4">
      <c r="D257" s="250">
        <v>12663935</v>
      </c>
    </row>
    <row r="258" spans="4:4">
      <c r="D258" s="250">
        <v>816638</v>
      </c>
    </row>
    <row r="259" spans="4:4">
      <c r="D259" s="250">
        <v>120950</v>
      </c>
    </row>
    <row r="260" spans="4:4">
      <c r="D260" s="250">
        <v>192344</v>
      </c>
    </row>
    <row r="261" spans="4:4">
      <c r="D261" s="250">
        <v>3057272</v>
      </c>
    </row>
    <row r="262" spans="4:4">
      <c r="D262" s="250">
        <v>62296</v>
      </c>
    </row>
    <row r="263" spans="4:4" ht="15.75" thickBot="1">
      <c r="D263" s="250">
        <v>5645</v>
      </c>
    </row>
    <row r="264" spans="4:4" ht="15.75" thickBot="1">
      <c r="D264" s="251">
        <v>16919079</v>
      </c>
    </row>
  </sheetData>
  <mergeCells count="1">
    <mergeCell ref="B162:I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I264"/>
  <sheetViews>
    <sheetView workbookViewId="0"/>
  </sheetViews>
  <sheetFormatPr baseColWidth="10" defaultColWidth="11.625" defaultRowHeight="15.05"/>
  <cols>
    <col min="1" max="1" width="16.875" style="268" customWidth="1"/>
    <col min="2" max="7" width="12.625" style="269" customWidth="1"/>
    <col min="8" max="8" width="13.625" style="281" customWidth="1"/>
    <col min="9" max="16384" width="11.625" style="130"/>
  </cols>
  <sheetData>
    <row r="1" spans="1:8" s="134" customFormat="1" ht="21.15" customHeight="1">
      <c r="A1" s="252" t="s">
        <v>165</v>
      </c>
      <c r="B1" s="280"/>
      <c r="C1" s="280"/>
      <c r="D1" s="280"/>
      <c r="E1" s="280"/>
      <c r="F1" s="280"/>
      <c r="G1" s="280"/>
      <c r="H1" s="280"/>
    </row>
    <row r="2" spans="1:8" s="134" customFormat="1" ht="16.55" customHeight="1">
      <c r="A2" s="254" t="s">
        <v>162</v>
      </c>
      <c r="B2" s="255"/>
      <c r="C2" s="255"/>
      <c r="D2" s="255"/>
      <c r="E2" s="255"/>
      <c r="F2" s="255"/>
      <c r="G2" s="255"/>
      <c r="H2" s="255"/>
    </row>
    <row r="3" spans="1:8" s="134" customFormat="1" ht="2.15" customHeight="1">
      <c r="A3" s="254"/>
      <c r="B3" s="255"/>
      <c r="C3" s="255"/>
      <c r="D3" s="255"/>
      <c r="E3" s="255"/>
      <c r="F3" s="255"/>
      <c r="G3" s="255"/>
      <c r="H3" s="255"/>
    </row>
    <row r="4" spans="1:8" ht="32.4" customHeight="1">
      <c r="A4" s="225"/>
      <c r="B4" s="226" t="s">
        <v>156</v>
      </c>
      <c r="C4" s="226" t="s">
        <v>157</v>
      </c>
      <c r="D4" s="226" t="s">
        <v>158</v>
      </c>
      <c r="E4" s="226" t="s">
        <v>159</v>
      </c>
      <c r="F4" s="226" t="s">
        <v>160</v>
      </c>
      <c r="G4" s="226" t="s">
        <v>161</v>
      </c>
      <c r="H4" s="226" t="s">
        <v>12</v>
      </c>
    </row>
    <row r="5" spans="1:8" ht="40.6" customHeight="1">
      <c r="A5" s="680" t="s">
        <v>302</v>
      </c>
      <c r="B5" s="227"/>
      <c r="C5" s="227"/>
      <c r="D5" s="227"/>
      <c r="E5" s="227"/>
      <c r="F5" s="227"/>
      <c r="G5" s="227"/>
      <c r="H5" s="227"/>
    </row>
    <row r="6" spans="1:8" s="131" customFormat="1" ht="14.25" hidden="1" customHeight="1">
      <c r="A6" s="228"/>
      <c r="B6" s="229"/>
      <c r="C6" s="229"/>
      <c r="D6" s="229"/>
      <c r="E6" s="229"/>
      <c r="F6" s="229"/>
      <c r="G6" s="229"/>
      <c r="H6" s="230"/>
    </row>
    <row r="7" spans="1:8" ht="16.55" customHeight="1">
      <c r="A7" s="159">
        <v>2009</v>
      </c>
      <c r="B7" s="234">
        <v>4610</v>
      </c>
      <c r="C7" s="234">
        <v>4042</v>
      </c>
      <c r="D7" s="234">
        <v>1759</v>
      </c>
      <c r="E7" s="234">
        <v>56</v>
      </c>
      <c r="F7" s="234">
        <v>15</v>
      </c>
      <c r="G7" s="234">
        <v>4</v>
      </c>
      <c r="H7" s="235">
        <v>10486</v>
      </c>
    </row>
    <row r="8" spans="1:8" ht="15.05" hidden="1" customHeight="1">
      <c r="A8" s="233">
        <v>2009</v>
      </c>
      <c r="B8" s="234">
        <v>4589</v>
      </c>
      <c r="C8" s="234">
        <v>4273</v>
      </c>
      <c r="D8" s="234">
        <v>1939</v>
      </c>
      <c r="E8" s="234">
        <v>53</v>
      </c>
      <c r="F8" s="234">
        <v>13</v>
      </c>
      <c r="G8" s="234">
        <v>4</v>
      </c>
      <c r="H8" s="235">
        <v>10871</v>
      </c>
    </row>
    <row r="9" spans="1:8" ht="17.350000000000001" hidden="1" customHeight="1">
      <c r="A9" s="233">
        <v>2009</v>
      </c>
      <c r="B9" s="234">
        <v>4591</v>
      </c>
      <c r="C9" s="234">
        <v>4333</v>
      </c>
      <c r="D9" s="234">
        <v>2090</v>
      </c>
      <c r="E9" s="234">
        <v>58</v>
      </c>
      <c r="F9" s="234">
        <v>13</v>
      </c>
      <c r="G9" s="234">
        <v>4</v>
      </c>
      <c r="H9" s="235">
        <v>11089</v>
      </c>
    </row>
    <row r="10" spans="1:8" ht="15.05" hidden="1" customHeight="1">
      <c r="A10" s="233">
        <v>2009</v>
      </c>
      <c r="B10" s="234">
        <v>4486</v>
      </c>
      <c r="C10" s="234">
        <v>4212</v>
      </c>
      <c r="D10" s="234">
        <v>2068</v>
      </c>
      <c r="E10" s="234">
        <v>53</v>
      </c>
      <c r="F10" s="234">
        <v>13</v>
      </c>
      <c r="G10" s="234">
        <v>4</v>
      </c>
      <c r="H10" s="235">
        <v>10836</v>
      </c>
    </row>
    <row r="11" spans="1:8" ht="15.05" hidden="1" customHeight="1">
      <c r="A11" s="233">
        <v>2009</v>
      </c>
      <c r="B11" s="234">
        <v>4455</v>
      </c>
      <c r="C11" s="234">
        <v>4225</v>
      </c>
      <c r="D11" s="234">
        <v>2109</v>
      </c>
      <c r="E11" s="234">
        <v>62</v>
      </c>
      <c r="F11" s="234">
        <v>13</v>
      </c>
      <c r="G11" s="234">
        <v>4</v>
      </c>
      <c r="H11" s="235">
        <v>10868</v>
      </c>
    </row>
    <row r="12" spans="1:8" ht="15.05" hidden="1" customHeight="1">
      <c r="A12" s="233">
        <v>2009</v>
      </c>
      <c r="B12" s="234">
        <v>4433</v>
      </c>
      <c r="C12" s="234">
        <v>4308</v>
      </c>
      <c r="D12" s="234">
        <v>2159</v>
      </c>
      <c r="E12" s="234">
        <v>56</v>
      </c>
      <c r="F12" s="234">
        <v>15</v>
      </c>
      <c r="G12" s="234">
        <v>4</v>
      </c>
      <c r="H12" s="235">
        <v>10975</v>
      </c>
    </row>
    <row r="13" spans="1:8" ht="15.05" hidden="1" customHeight="1">
      <c r="A13" s="233">
        <v>2009</v>
      </c>
      <c r="B13" s="234">
        <v>4532</v>
      </c>
      <c r="C13" s="234">
        <v>4575</v>
      </c>
      <c r="D13" s="234">
        <v>2158</v>
      </c>
      <c r="E13" s="234">
        <v>64</v>
      </c>
      <c r="F13" s="234">
        <v>15</v>
      </c>
      <c r="G13" s="234">
        <v>4</v>
      </c>
      <c r="H13" s="235">
        <v>11348</v>
      </c>
    </row>
    <row r="14" spans="1:8" ht="15.05" hidden="1" customHeight="1">
      <c r="A14" s="233">
        <v>2009</v>
      </c>
      <c r="B14" s="234">
        <v>4555</v>
      </c>
      <c r="C14" s="234">
        <v>4544</v>
      </c>
      <c r="D14" s="234">
        <v>2155</v>
      </c>
      <c r="E14" s="234">
        <v>59</v>
      </c>
      <c r="F14" s="234">
        <v>15</v>
      </c>
      <c r="G14" s="234">
        <v>4</v>
      </c>
      <c r="H14" s="235">
        <v>11332</v>
      </c>
    </row>
    <row r="15" spans="1:8" ht="15.05" hidden="1" customHeight="1">
      <c r="A15" s="159">
        <v>2009</v>
      </c>
      <c r="B15" s="234">
        <v>4535</v>
      </c>
      <c r="C15" s="234">
        <v>4340</v>
      </c>
      <c r="D15" s="234">
        <v>2053</v>
      </c>
      <c r="E15" s="234">
        <v>52</v>
      </c>
      <c r="F15" s="234">
        <v>15</v>
      </c>
      <c r="G15" s="234">
        <v>4</v>
      </c>
      <c r="H15" s="235">
        <v>10999</v>
      </c>
    </row>
    <row r="16" spans="1:8" ht="15.05" hidden="1" customHeight="1">
      <c r="A16" s="233">
        <v>2009</v>
      </c>
      <c r="B16" s="234">
        <v>4708</v>
      </c>
      <c r="C16" s="234">
        <v>4263</v>
      </c>
      <c r="D16" s="234">
        <v>2019</v>
      </c>
      <c r="E16" s="234">
        <v>50</v>
      </c>
      <c r="F16" s="234">
        <v>14</v>
      </c>
      <c r="G16" s="234">
        <v>4</v>
      </c>
      <c r="H16" s="235">
        <v>11058</v>
      </c>
    </row>
    <row r="17" spans="1:8" ht="15.05" hidden="1" customHeight="1">
      <c r="A17" s="233">
        <v>2009</v>
      </c>
      <c r="B17" s="234">
        <v>4673</v>
      </c>
      <c r="C17" s="234">
        <v>4347</v>
      </c>
      <c r="D17" s="234">
        <v>1842</v>
      </c>
      <c r="E17" s="234">
        <v>50</v>
      </c>
      <c r="F17" s="234">
        <v>12</v>
      </c>
      <c r="G17" s="234">
        <v>4</v>
      </c>
      <c r="H17" s="235">
        <v>10928</v>
      </c>
    </row>
    <row r="18" spans="1:8" ht="15.05" hidden="1" customHeight="1">
      <c r="A18" s="233">
        <v>2009</v>
      </c>
      <c r="B18" s="234">
        <v>4640</v>
      </c>
      <c r="C18" s="234">
        <v>4307</v>
      </c>
      <c r="D18" s="234">
        <v>1643</v>
      </c>
      <c r="E18" s="234">
        <v>47</v>
      </c>
      <c r="F18" s="234">
        <v>15</v>
      </c>
      <c r="G18" s="234">
        <v>4</v>
      </c>
      <c r="H18" s="235">
        <v>10656</v>
      </c>
    </row>
    <row r="19" spans="1:8" s="131" customFormat="1" ht="15.05" hidden="1" customHeight="1">
      <c r="A19" s="233">
        <v>2010</v>
      </c>
      <c r="B19" s="236"/>
      <c r="C19" s="236"/>
      <c r="D19" s="236"/>
      <c r="E19" s="236"/>
      <c r="F19" s="236"/>
      <c r="G19" s="236"/>
      <c r="H19" s="237"/>
    </row>
    <row r="20" spans="1:8" ht="15.05" customHeight="1">
      <c r="A20" s="233">
        <v>2010</v>
      </c>
      <c r="B20" s="234">
        <v>4562</v>
      </c>
      <c r="C20" s="234">
        <v>4276</v>
      </c>
      <c r="D20" s="234">
        <v>1688</v>
      </c>
      <c r="E20" s="234">
        <v>47</v>
      </c>
      <c r="F20" s="234">
        <v>12</v>
      </c>
      <c r="G20" s="234">
        <v>4</v>
      </c>
      <c r="H20" s="235">
        <v>10589</v>
      </c>
    </row>
    <row r="21" spans="1:8" ht="15.05" hidden="1" customHeight="1">
      <c r="A21" s="233">
        <v>2010</v>
      </c>
      <c r="B21" s="234">
        <v>4572</v>
      </c>
      <c r="C21" s="234">
        <v>4205</v>
      </c>
      <c r="D21" s="234">
        <v>1905</v>
      </c>
      <c r="E21" s="234">
        <v>47</v>
      </c>
      <c r="F21" s="234">
        <v>14</v>
      </c>
      <c r="G21" s="234">
        <v>4</v>
      </c>
      <c r="H21" s="235">
        <v>10747</v>
      </c>
    </row>
    <row r="22" spans="1:8" ht="15.05" hidden="1" customHeight="1">
      <c r="A22" s="233">
        <v>2010</v>
      </c>
      <c r="B22" s="234">
        <v>4508</v>
      </c>
      <c r="C22" s="234">
        <v>4350</v>
      </c>
      <c r="D22" s="234">
        <v>1955</v>
      </c>
      <c r="E22" s="234">
        <v>48</v>
      </c>
      <c r="F22" s="234">
        <v>12</v>
      </c>
      <c r="G22" s="234">
        <v>4</v>
      </c>
      <c r="H22" s="235">
        <v>10877</v>
      </c>
    </row>
    <row r="23" spans="1:8" ht="15.05" hidden="1" customHeight="1">
      <c r="A23" s="233">
        <v>2010</v>
      </c>
      <c r="B23" s="234">
        <v>4497</v>
      </c>
      <c r="C23" s="234">
        <v>4377</v>
      </c>
      <c r="D23" s="234">
        <v>2028</v>
      </c>
      <c r="E23" s="234">
        <v>50</v>
      </c>
      <c r="F23" s="234">
        <v>13</v>
      </c>
      <c r="G23" s="234">
        <v>4</v>
      </c>
      <c r="H23" s="235">
        <v>10969</v>
      </c>
    </row>
    <row r="24" spans="1:8" ht="15.05" hidden="1" customHeight="1">
      <c r="A24" s="233">
        <v>2010</v>
      </c>
      <c r="B24" s="234">
        <v>4423</v>
      </c>
      <c r="C24" s="234">
        <v>4178</v>
      </c>
      <c r="D24" s="234">
        <v>2038</v>
      </c>
      <c r="E24" s="234">
        <v>50</v>
      </c>
      <c r="F24" s="234">
        <v>13</v>
      </c>
      <c r="G24" s="234">
        <v>4</v>
      </c>
      <c r="H24" s="235">
        <v>10706</v>
      </c>
    </row>
    <row r="25" spans="1:8" ht="15.05" hidden="1" customHeight="1">
      <c r="A25" s="233">
        <v>2010</v>
      </c>
      <c r="B25" s="234">
        <v>4347</v>
      </c>
      <c r="C25" s="234">
        <v>4221</v>
      </c>
      <c r="D25" s="234">
        <v>2058</v>
      </c>
      <c r="E25" s="234">
        <v>56</v>
      </c>
      <c r="F25" s="234">
        <v>13</v>
      </c>
      <c r="G25" s="234">
        <v>4</v>
      </c>
      <c r="H25" s="235">
        <v>10699</v>
      </c>
    </row>
    <row r="26" spans="1:8" ht="15.05" hidden="1" customHeight="1">
      <c r="A26" s="233">
        <v>2010</v>
      </c>
      <c r="B26" s="234">
        <v>4500</v>
      </c>
      <c r="C26" s="234">
        <v>4508</v>
      </c>
      <c r="D26" s="234">
        <v>2096</v>
      </c>
      <c r="E26" s="234">
        <v>58</v>
      </c>
      <c r="F26" s="234">
        <v>14</v>
      </c>
      <c r="G26" s="234">
        <v>4</v>
      </c>
      <c r="H26" s="235">
        <v>11180</v>
      </c>
    </row>
    <row r="27" spans="1:8" ht="15.05" hidden="1" customHeight="1">
      <c r="A27" s="233">
        <v>2010</v>
      </c>
      <c r="B27" s="234">
        <v>4473</v>
      </c>
      <c r="C27" s="234">
        <v>4449</v>
      </c>
      <c r="D27" s="234">
        <v>2045</v>
      </c>
      <c r="E27" s="234">
        <v>51</v>
      </c>
      <c r="F27" s="234">
        <v>15</v>
      </c>
      <c r="G27" s="234">
        <v>3</v>
      </c>
      <c r="H27" s="235">
        <v>11036</v>
      </c>
    </row>
    <row r="28" spans="1:8" ht="15.05" hidden="1" customHeight="1">
      <c r="A28" s="233">
        <v>2010</v>
      </c>
      <c r="B28" s="234">
        <v>4505</v>
      </c>
      <c r="C28" s="234">
        <v>4232</v>
      </c>
      <c r="D28" s="234">
        <v>2001</v>
      </c>
      <c r="E28" s="234">
        <v>45</v>
      </c>
      <c r="F28" s="234">
        <v>16</v>
      </c>
      <c r="G28" s="234">
        <v>3</v>
      </c>
      <c r="H28" s="235">
        <v>10802</v>
      </c>
    </row>
    <row r="29" spans="1:8" ht="15.05" hidden="1" customHeight="1">
      <c r="A29" s="233">
        <v>2010</v>
      </c>
      <c r="B29" s="234">
        <v>4593</v>
      </c>
      <c r="C29" s="234">
        <v>4197</v>
      </c>
      <c r="D29" s="234">
        <v>1954</v>
      </c>
      <c r="E29" s="234">
        <v>41</v>
      </c>
      <c r="F29" s="234">
        <v>14</v>
      </c>
      <c r="G29" s="234">
        <v>3</v>
      </c>
      <c r="H29" s="235">
        <v>10802</v>
      </c>
    </row>
    <row r="30" spans="1:8" ht="15.05" hidden="1" customHeight="1">
      <c r="A30" s="233">
        <v>2010</v>
      </c>
      <c r="B30" s="234">
        <v>4624</v>
      </c>
      <c r="C30" s="234">
        <v>4176</v>
      </c>
      <c r="D30" s="234">
        <v>1785</v>
      </c>
      <c r="E30" s="234">
        <v>44</v>
      </c>
      <c r="F30" s="234">
        <v>14</v>
      </c>
      <c r="G30" s="234">
        <v>3</v>
      </c>
      <c r="H30" s="235">
        <v>10646</v>
      </c>
    </row>
    <row r="31" spans="1:8" ht="15.05" hidden="1" customHeight="1">
      <c r="A31" s="233">
        <v>2010</v>
      </c>
      <c r="B31" s="234">
        <v>4595</v>
      </c>
      <c r="C31" s="234">
        <v>4137</v>
      </c>
      <c r="D31" s="234">
        <v>1546</v>
      </c>
      <c r="E31" s="234">
        <v>49</v>
      </c>
      <c r="F31" s="234">
        <v>13</v>
      </c>
      <c r="G31" s="234">
        <v>3</v>
      </c>
      <c r="H31" s="235">
        <v>10343</v>
      </c>
    </row>
    <row r="32" spans="1:8" s="131" customFormat="1" ht="15.05" hidden="1" customHeight="1">
      <c r="A32" s="233">
        <v>2011</v>
      </c>
      <c r="B32" s="236"/>
      <c r="C32" s="236"/>
      <c r="D32" s="236"/>
      <c r="E32" s="236"/>
      <c r="F32" s="236"/>
      <c r="G32" s="236"/>
      <c r="H32" s="237"/>
    </row>
    <row r="33" spans="1:8" ht="15.05" customHeight="1">
      <c r="A33" s="233">
        <v>2011</v>
      </c>
      <c r="B33" s="234">
        <v>4504</v>
      </c>
      <c r="C33" s="234">
        <v>3942</v>
      </c>
      <c r="D33" s="234">
        <v>1634</v>
      </c>
      <c r="E33" s="234">
        <v>47</v>
      </c>
      <c r="F33" s="234">
        <v>12</v>
      </c>
      <c r="G33" s="234">
        <v>3</v>
      </c>
      <c r="H33" s="235">
        <v>10142</v>
      </c>
    </row>
    <row r="34" spans="1:8" ht="15.05" hidden="1" customHeight="1">
      <c r="A34" s="233">
        <v>2011</v>
      </c>
      <c r="B34" s="234">
        <v>4468</v>
      </c>
      <c r="C34" s="234">
        <v>4050</v>
      </c>
      <c r="D34" s="234">
        <v>1863</v>
      </c>
      <c r="E34" s="234">
        <v>49</v>
      </c>
      <c r="F34" s="234">
        <v>11</v>
      </c>
      <c r="G34" s="234">
        <v>4</v>
      </c>
      <c r="H34" s="235">
        <v>10445</v>
      </c>
    </row>
    <row r="35" spans="1:8" ht="15.05" hidden="1" customHeight="1">
      <c r="A35" s="233">
        <v>2011</v>
      </c>
      <c r="B35" s="234">
        <v>4419</v>
      </c>
      <c r="C35" s="234">
        <v>4139</v>
      </c>
      <c r="D35" s="234">
        <v>1889</v>
      </c>
      <c r="E35" s="234">
        <v>47</v>
      </c>
      <c r="F35" s="234">
        <v>11</v>
      </c>
      <c r="G35" s="234">
        <v>4</v>
      </c>
      <c r="H35" s="235">
        <v>10509</v>
      </c>
    </row>
    <row r="36" spans="1:8" ht="15.05" hidden="1" customHeight="1">
      <c r="A36" s="233">
        <v>2011</v>
      </c>
      <c r="B36" s="234">
        <v>4396</v>
      </c>
      <c r="C36" s="234">
        <v>4228</v>
      </c>
      <c r="D36" s="234">
        <v>1923</v>
      </c>
      <c r="E36" s="234">
        <v>47</v>
      </c>
      <c r="F36" s="234">
        <v>14</v>
      </c>
      <c r="G36" s="234">
        <v>4</v>
      </c>
      <c r="H36" s="235">
        <v>10612</v>
      </c>
    </row>
    <row r="37" spans="1:8" ht="15.05" hidden="1" customHeight="1">
      <c r="A37" s="233">
        <v>2011</v>
      </c>
      <c r="B37" s="234">
        <v>4339</v>
      </c>
      <c r="C37" s="234">
        <v>4140</v>
      </c>
      <c r="D37" s="234">
        <v>1952</v>
      </c>
      <c r="E37" s="234">
        <v>46</v>
      </c>
      <c r="F37" s="234">
        <v>13</v>
      </c>
      <c r="G37" s="234">
        <v>3</v>
      </c>
      <c r="H37" s="235">
        <v>10493</v>
      </c>
    </row>
    <row r="38" spans="1:8" ht="15.05" hidden="1" customHeight="1">
      <c r="A38" s="233">
        <v>2011</v>
      </c>
      <c r="B38" s="234">
        <v>4423</v>
      </c>
      <c r="C38" s="234">
        <v>4244</v>
      </c>
      <c r="D38" s="234">
        <v>2027</v>
      </c>
      <c r="E38" s="234">
        <v>50</v>
      </c>
      <c r="F38" s="234">
        <v>12</v>
      </c>
      <c r="G38" s="234">
        <v>2</v>
      </c>
      <c r="H38" s="235">
        <v>10758</v>
      </c>
    </row>
    <row r="39" spans="1:8" ht="15.05" hidden="1" customHeight="1">
      <c r="A39" s="233">
        <v>2011</v>
      </c>
      <c r="B39" s="234">
        <v>4493</v>
      </c>
      <c r="C39" s="234">
        <v>4482</v>
      </c>
      <c r="D39" s="234">
        <v>2061</v>
      </c>
      <c r="E39" s="234">
        <v>53</v>
      </c>
      <c r="F39" s="234">
        <v>14</v>
      </c>
      <c r="G39" s="234">
        <v>3</v>
      </c>
      <c r="H39" s="235">
        <v>11106</v>
      </c>
    </row>
    <row r="40" spans="1:8" ht="15.05" hidden="1" customHeight="1">
      <c r="A40" s="233">
        <v>2011</v>
      </c>
      <c r="B40" s="234">
        <v>4478</v>
      </c>
      <c r="C40" s="234">
        <v>4340</v>
      </c>
      <c r="D40" s="234">
        <v>2037</v>
      </c>
      <c r="E40" s="234">
        <v>46</v>
      </c>
      <c r="F40" s="234">
        <v>15</v>
      </c>
      <c r="G40" s="234">
        <v>3</v>
      </c>
      <c r="H40" s="235">
        <v>10919</v>
      </c>
    </row>
    <row r="41" spans="1:8" ht="15.05" hidden="1" customHeight="1">
      <c r="A41" s="233">
        <v>2011</v>
      </c>
      <c r="B41" s="234">
        <v>4425</v>
      </c>
      <c r="C41" s="234">
        <v>4195</v>
      </c>
      <c r="D41" s="234">
        <v>1968</v>
      </c>
      <c r="E41" s="234">
        <v>37</v>
      </c>
      <c r="F41" s="234">
        <v>15</v>
      </c>
      <c r="G41" s="234">
        <v>2</v>
      </c>
      <c r="H41" s="235">
        <v>10642</v>
      </c>
    </row>
    <row r="42" spans="1:8" ht="15.05" hidden="1" customHeight="1">
      <c r="A42" s="233">
        <v>2011</v>
      </c>
      <c r="B42" s="234">
        <v>4542</v>
      </c>
      <c r="C42" s="234">
        <v>4052</v>
      </c>
      <c r="D42" s="234">
        <v>1916</v>
      </c>
      <c r="E42" s="234">
        <v>38</v>
      </c>
      <c r="F42" s="234">
        <v>14</v>
      </c>
      <c r="G42" s="234">
        <v>3</v>
      </c>
      <c r="H42" s="235">
        <v>10565</v>
      </c>
    </row>
    <row r="43" spans="1:8" ht="15.05" hidden="1" customHeight="1">
      <c r="A43" s="233">
        <v>2011</v>
      </c>
      <c r="B43" s="234">
        <v>4585</v>
      </c>
      <c r="C43" s="234">
        <v>4139</v>
      </c>
      <c r="D43" s="234">
        <v>1764</v>
      </c>
      <c r="E43" s="234">
        <v>42</v>
      </c>
      <c r="F43" s="234">
        <v>13</v>
      </c>
      <c r="G43" s="234">
        <v>3</v>
      </c>
      <c r="H43" s="235">
        <v>10546</v>
      </c>
    </row>
    <row r="44" spans="1:8" ht="15.05" hidden="1" customHeight="1">
      <c r="A44" s="233">
        <v>2011</v>
      </c>
      <c r="B44" s="234">
        <v>4615</v>
      </c>
      <c r="C44" s="234">
        <v>4087</v>
      </c>
      <c r="D44" s="234">
        <v>1536</v>
      </c>
      <c r="E44" s="234">
        <v>42</v>
      </c>
      <c r="F44" s="234">
        <v>14</v>
      </c>
      <c r="G44" s="234">
        <v>3</v>
      </c>
      <c r="H44" s="235">
        <v>10297</v>
      </c>
    </row>
    <row r="45" spans="1:8" s="131" customFormat="1" ht="15.05" hidden="1" customHeight="1">
      <c r="A45" s="233">
        <v>2012</v>
      </c>
      <c r="B45" s="236"/>
      <c r="C45" s="236"/>
      <c r="D45" s="236"/>
      <c r="E45" s="236"/>
      <c r="F45" s="236"/>
      <c r="G45" s="236"/>
      <c r="H45" s="237"/>
    </row>
    <row r="46" spans="1:8" ht="15.05" customHeight="1">
      <c r="A46" s="233">
        <v>2012</v>
      </c>
      <c r="B46" s="234">
        <v>4438</v>
      </c>
      <c r="C46" s="234">
        <v>3953</v>
      </c>
      <c r="D46" s="234">
        <v>1662</v>
      </c>
      <c r="E46" s="234">
        <v>38</v>
      </c>
      <c r="F46" s="234">
        <v>13</v>
      </c>
      <c r="G46" s="234">
        <v>3</v>
      </c>
      <c r="H46" s="235">
        <v>10107</v>
      </c>
    </row>
    <row r="47" spans="1:8" ht="15.05" hidden="1" customHeight="1">
      <c r="A47" s="233">
        <v>2012</v>
      </c>
      <c r="B47" s="234">
        <v>4405</v>
      </c>
      <c r="C47" s="234">
        <v>4100</v>
      </c>
      <c r="D47" s="234">
        <v>1872</v>
      </c>
      <c r="E47" s="234">
        <v>44</v>
      </c>
      <c r="F47" s="234">
        <v>11</v>
      </c>
      <c r="G47" s="234">
        <v>3</v>
      </c>
      <c r="H47" s="235">
        <v>10435</v>
      </c>
    </row>
    <row r="48" spans="1:8" ht="15.05" hidden="1" customHeight="1">
      <c r="A48" s="233">
        <v>2012</v>
      </c>
      <c r="B48" s="234">
        <v>4425</v>
      </c>
      <c r="C48" s="234">
        <v>4049</v>
      </c>
      <c r="D48" s="234">
        <v>1894</v>
      </c>
      <c r="E48" s="234">
        <v>46</v>
      </c>
      <c r="F48" s="234">
        <v>14</v>
      </c>
      <c r="G48" s="234">
        <v>3</v>
      </c>
      <c r="H48" s="235">
        <v>10431</v>
      </c>
    </row>
    <row r="49" spans="1:8" ht="15.05" hidden="1" customHeight="1">
      <c r="A49" s="233">
        <v>2012</v>
      </c>
      <c r="B49" s="234">
        <v>4323</v>
      </c>
      <c r="C49" s="234">
        <v>4091</v>
      </c>
      <c r="D49" s="234">
        <v>1930</v>
      </c>
      <c r="E49" s="234">
        <v>42</v>
      </c>
      <c r="F49" s="234">
        <v>17</v>
      </c>
      <c r="G49" s="234">
        <v>1</v>
      </c>
      <c r="H49" s="235">
        <v>10404</v>
      </c>
    </row>
    <row r="50" spans="1:8" ht="15.05" hidden="1" customHeight="1">
      <c r="A50" s="233">
        <v>2012</v>
      </c>
      <c r="B50" s="234">
        <v>4342</v>
      </c>
      <c r="C50" s="234">
        <v>4072</v>
      </c>
      <c r="D50" s="234">
        <v>1974</v>
      </c>
      <c r="E50" s="234">
        <v>46</v>
      </c>
      <c r="F50" s="234">
        <v>14</v>
      </c>
      <c r="G50" s="234">
        <v>3</v>
      </c>
      <c r="H50" s="235">
        <v>10451</v>
      </c>
    </row>
    <row r="51" spans="1:8" ht="15.05" hidden="1" customHeight="1">
      <c r="A51" s="233">
        <v>2012</v>
      </c>
      <c r="B51" s="234">
        <v>4401</v>
      </c>
      <c r="C51" s="234">
        <v>4205</v>
      </c>
      <c r="D51" s="234">
        <v>2024</v>
      </c>
      <c r="E51" s="234">
        <v>43</v>
      </c>
      <c r="F51" s="234">
        <v>18</v>
      </c>
      <c r="G51" s="234">
        <v>3</v>
      </c>
      <c r="H51" s="235">
        <v>10694</v>
      </c>
    </row>
    <row r="52" spans="1:8" ht="15.05" hidden="1" customHeight="1">
      <c r="A52" s="233">
        <v>2012</v>
      </c>
      <c r="B52" s="234">
        <v>4464</v>
      </c>
      <c r="C52" s="234">
        <v>4359</v>
      </c>
      <c r="D52" s="234">
        <v>2026</v>
      </c>
      <c r="E52" s="234">
        <v>47</v>
      </c>
      <c r="F52" s="234">
        <v>17</v>
      </c>
      <c r="G52" s="234">
        <v>3</v>
      </c>
      <c r="H52" s="235">
        <v>10916</v>
      </c>
    </row>
    <row r="53" spans="1:8" ht="15.05" hidden="1" customHeight="1">
      <c r="A53" s="233">
        <v>2012</v>
      </c>
      <c r="B53" s="234">
        <v>4500</v>
      </c>
      <c r="C53" s="234">
        <v>4283</v>
      </c>
      <c r="D53" s="234">
        <v>2030</v>
      </c>
      <c r="E53" s="234">
        <v>37</v>
      </c>
      <c r="F53" s="234">
        <v>17</v>
      </c>
      <c r="G53" s="234">
        <v>3</v>
      </c>
      <c r="H53" s="235">
        <v>10870</v>
      </c>
    </row>
    <row r="54" spans="1:8" ht="15.05" hidden="1" customHeight="1">
      <c r="A54" s="233">
        <v>2012</v>
      </c>
      <c r="B54" s="234">
        <v>4492</v>
      </c>
      <c r="C54" s="234">
        <v>4121</v>
      </c>
      <c r="D54" s="234">
        <v>1977</v>
      </c>
      <c r="E54" s="234">
        <v>36</v>
      </c>
      <c r="F54" s="234">
        <v>17</v>
      </c>
      <c r="G54" s="234">
        <v>3</v>
      </c>
      <c r="H54" s="235">
        <v>10646</v>
      </c>
    </row>
    <row r="55" spans="1:8" ht="15.05" hidden="1" customHeight="1">
      <c r="A55" s="233">
        <v>2012</v>
      </c>
      <c r="B55" s="234">
        <v>4488</v>
      </c>
      <c r="C55" s="234">
        <v>3967</v>
      </c>
      <c r="D55" s="234">
        <v>1886</v>
      </c>
      <c r="E55" s="234">
        <v>36</v>
      </c>
      <c r="F55" s="234">
        <v>17</v>
      </c>
      <c r="G55" s="234">
        <v>3</v>
      </c>
      <c r="H55" s="235">
        <v>10397</v>
      </c>
    </row>
    <row r="56" spans="1:8" ht="15.05" hidden="1" customHeight="1">
      <c r="A56" s="233">
        <v>2012</v>
      </c>
      <c r="B56" s="234">
        <v>4485</v>
      </c>
      <c r="C56" s="234">
        <v>4167</v>
      </c>
      <c r="D56" s="234">
        <v>1750</v>
      </c>
      <c r="E56" s="234">
        <v>39</v>
      </c>
      <c r="F56" s="234">
        <v>15</v>
      </c>
      <c r="G56" s="234">
        <v>3</v>
      </c>
      <c r="H56" s="235">
        <v>10459</v>
      </c>
    </row>
    <row r="57" spans="1:8" s="131" customFormat="1" ht="15.05" hidden="1" customHeight="1">
      <c r="A57" s="233">
        <v>2012</v>
      </c>
      <c r="B57" s="234">
        <v>4516</v>
      </c>
      <c r="C57" s="234">
        <v>4095</v>
      </c>
      <c r="D57" s="234">
        <v>1480</v>
      </c>
      <c r="E57" s="234">
        <v>38</v>
      </c>
      <c r="F57" s="234">
        <v>14</v>
      </c>
      <c r="G57" s="234">
        <v>3</v>
      </c>
      <c r="H57" s="235">
        <v>10146</v>
      </c>
    </row>
    <row r="58" spans="1:8" s="131" customFormat="1" ht="15.05" hidden="1" customHeight="1">
      <c r="A58" s="233">
        <v>2013</v>
      </c>
      <c r="B58" s="238"/>
      <c r="C58" s="239"/>
      <c r="D58" s="240"/>
      <c r="E58" s="239"/>
      <c r="F58" s="240"/>
      <c r="G58" s="236"/>
      <c r="H58" s="237"/>
    </row>
    <row r="59" spans="1:8" ht="15.05" customHeight="1">
      <c r="A59" s="233">
        <v>2013</v>
      </c>
      <c r="B59" s="234">
        <v>4182</v>
      </c>
      <c r="C59" s="234">
        <v>3898</v>
      </c>
      <c r="D59" s="234">
        <v>1629</v>
      </c>
      <c r="E59" s="234">
        <v>38</v>
      </c>
      <c r="F59" s="234">
        <v>16</v>
      </c>
      <c r="G59" s="234">
        <v>3</v>
      </c>
      <c r="H59" s="235">
        <v>9766</v>
      </c>
    </row>
    <row r="60" spans="1:8" ht="15.05" hidden="1" customHeight="1">
      <c r="A60" s="233">
        <v>2013</v>
      </c>
      <c r="B60" s="234">
        <v>4217</v>
      </c>
      <c r="C60" s="234">
        <v>4032</v>
      </c>
      <c r="D60" s="234">
        <v>1810</v>
      </c>
      <c r="E60" s="234">
        <v>41</v>
      </c>
      <c r="F60" s="234">
        <v>13</v>
      </c>
      <c r="G60" s="234">
        <v>3</v>
      </c>
      <c r="H60" s="235">
        <v>10116</v>
      </c>
    </row>
    <row r="61" spans="1:8" ht="15.05" hidden="1" customHeight="1">
      <c r="A61" s="233">
        <v>2013</v>
      </c>
      <c r="B61" s="234">
        <v>4243</v>
      </c>
      <c r="C61" s="234">
        <v>3989</v>
      </c>
      <c r="D61" s="234">
        <v>1821</v>
      </c>
      <c r="E61" s="234">
        <v>42</v>
      </c>
      <c r="F61" s="234">
        <v>14</v>
      </c>
      <c r="G61" s="234">
        <v>3</v>
      </c>
      <c r="H61" s="235">
        <v>10112</v>
      </c>
    </row>
    <row r="62" spans="1:8" s="133" customFormat="1" ht="15.05" hidden="1" customHeight="1">
      <c r="A62" s="233">
        <v>2013</v>
      </c>
      <c r="B62" s="234">
        <v>4176</v>
      </c>
      <c r="C62" s="234">
        <v>4089</v>
      </c>
      <c r="D62" s="234">
        <v>1873</v>
      </c>
      <c r="E62" s="234">
        <v>39</v>
      </c>
      <c r="F62" s="234">
        <v>13</v>
      </c>
      <c r="G62" s="234">
        <v>3</v>
      </c>
      <c r="H62" s="235">
        <v>10193</v>
      </c>
    </row>
    <row r="63" spans="1:8" ht="15.05" hidden="1" customHeight="1">
      <c r="A63" s="233">
        <v>2013</v>
      </c>
      <c r="B63" s="234">
        <v>4198</v>
      </c>
      <c r="C63" s="234">
        <v>4001</v>
      </c>
      <c r="D63" s="234">
        <v>1956</v>
      </c>
      <c r="E63" s="234">
        <v>44</v>
      </c>
      <c r="F63" s="234">
        <v>13</v>
      </c>
      <c r="G63" s="234">
        <v>3</v>
      </c>
      <c r="H63" s="235">
        <v>10215</v>
      </c>
    </row>
    <row r="64" spans="1:8" s="132" customFormat="1" ht="15.05" hidden="1" customHeight="1">
      <c r="A64" s="233">
        <v>2013</v>
      </c>
      <c r="B64" s="234">
        <v>4363</v>
      </c>
      <c r="C64" s="234">
        <v>4121</v>
      </c>
      <c r="D64" s="234">
        <v>2019</v>
      </c>
      <c r="E64" s="234">
        <v>50</v>
      </c>
      <c r="F64" s="234">
        <v>15</v>
      </c>
      <c r="G64" s="234">
        <v>3</v>
      </c>
      <c r="H64" s="235">
        <v>10571</v>
      </c>
    </row>
    <row r="65" spans="1:8" ht="15.05" hidden="1" customHeight="1">
      <c r="A65" s="233">
        <v>2013</v>
      </c>
      <c r="B65" s="234">
        <v>4418</v>
      </c>
      <c r="C65" s="234">
        <v>4395</v>
      </c>
      <c r="D65" s="234">
        <v>2028</v>
      </c>
      <c r="E65" s="234">
        <v>50</v>
      </c>
      <c r="F65" s="234">
        <v>15</v>
      </c>
      <c r="G65" s="234">
        <v>3</v>
      </c>
      <c r="H65" s="235">
        <v>10909</v>
      </c>
    </row>
    <row r="66" spans="1:8" ht="15.05" hidden="1" customHeight="1">
      <c r="A66" s="233">
        <v>2013</v>
      </c>
      <c r="B66" s="234">
        <v>4428</v>
      </c>
      <c r="C66" s="234">
        <v>4355</v>
      </c>
      <c r="D66" s="234">
        <v>2022</v>
      </c>
      <c r="E66" s="234">
        <v>49</v>
      </c>
      <c r="F66" s="234">
        <v>16</v>
      </c>
      <c r="G66" s="234">
        <v>3</v>
      </c>
      <c r="H66" s="235">
        <v>10873</v>
      </c>
    </row>
    <row r="67" spans="1:8" ht="15.05" hidden="1" customHeight="1">
      <c r="A67" s="233">
        <v>2013</v>
      </c>
      <c r="B67" s="234">
        <v>4259</v>
      </c>
      <c r="C67" s="234">
        <v>4018</v>
      </c>
      <c r="D67" s="234">
        <v>1926</v>
      </c>
      <c r="E67" s="234">
        <v>46</v>
      </c>
      <c r="F67" s="234">
        <v>14</v>
      </c>
      <c r="G67" s="234">
        <v>3</v>
      </c>
      <c r="H67" s="235">
        <v>10266</v>
      </c>
    </row>
    <row r="68" spans="1:8" ht="15.05" hidden="1" customHeight="1">
      <c r="A68" s="233">
        <v>2013</v>
      </c>
      <c r="B68" s="234">
        <v>4431</v>
      </c>
      <c r="C68" s="234">
        <v>3995</v>
      </c>
      <c r="D68" s="234">
        <v>1829</v>
      </c>
      <c r="E68" s="234">
        <v>41</v>
      </c>
      <c r="F68" s="234">
        <v>15</v>
      </c>
      <c r="G68" s="234">
        <v>3</v>
      </c>
      <c r="H68" s="235">
        <v>10314</v>
      </c>
    </row>
    <row r="69" spans="1:8" ht="15.05" hidden="1" customHeight="1">
      <c r="A69" s="233">
        <v>2013</v>
      </c>
      <c r="B69" s="234">
        <v>4458</v>
      </c>
      <c r="C69" s="234">
        <v>4185</v>
      </c>
      <c r="D69" s="234">
        <v>1750</v>
      </c>
      <c r="E69" s="234">
        <v>41</v>
      </c>
      <c r="F69" s="234">
        <v>15</v>
      </c>
      <c r="G69" s="234">
        <v>3</v>
      </c>
      <c r="H69" s="235">
        <v>10452</v>
      </c>
    </row>
    <row r="70" spans="1:8" ht="15.05" hidden="1" customHeight="1">
      <c r="A70" s="233">
        <v>2013</v>
      </c>
      <c r="B70" s="234">
        <v>4397</v>
      </c>
      <c r="C70" s="234">
        <v>4129</v>
      </c>
      <c r="D70" s="234">
        <v>1436</v>
      </c>
      <c r="E70" s="234">
        <v>41</v>
      </c>
      <c r="F70" s="234">
        <v>17</v>
      </c>
      <c r="G70" s="234">
        <v>3</v>
      </c>
      <c r="H70" s="235">
        <v>10023</v>
      </c>
    </row>
    <row r="71" spans="1:8" s="131" customFormat="1" ht="20.3" hidden="1" customHeight="1">
      <c r="A71" s="243">
        <v>2014</v>
      </c>
      <c r="B71" s="244"/>
      <c r="C71" s="244"/>
      <c r="D71" s="244"/>
      <c r="E71" s="244"/>
      <c r="F71" s="244"/>
      <c r="G71" s="244"/>
      <c r="H71" s="245"/>
    </row>
    <row r="72" spans="1:8" ht="14.1" customHeight="1">
      <c r="A72" s="233">
        <v>2014</v>
      </c>
      <c r="B72" s="234">
        <v>4256</v>
      </c>
      <c r="C72" s="234">
        <v>3975</v>
      </c>
      <c r="D72" s="234">
        <v>1568</v>
      </c>
      <c r="E72" s="234">
        <v>42</v>
      </c>
      <c r="F72" s="234">
        <v>15</v>
      </c>
      <c r="G72" s="234">
        <v>3</v>
      </c>
      <c r="H72" s="235">
        <v>9859</v>
      </c>
    </row>
    <row r="73" spans="1:8" ht="14.1" hidden="1" customHeight="1">
      <c r="A73" s="233">
        <v>2014</v>
      </c>
      <c r="B73" s="234">
        <v>4269</v>
      </c>
      <c r="C73" s="234">
        <v>3953</v>
      </c>
      <c r="D73" s="234">
        <v>1739</v>
      </c>
      <c r="E73" s="234">
        <v>40</v>
      </c>
      <c r="F73" s="234">
        <v>16</v>
      </c>
      <c r="G73" s="234">
        <v>3</v>
      </c>
      <c r="H73" s="235">
        <v>10020</v>
      </c>
    </row>
    <row r="74" spans="1:8" ht="14.1" hidden="1" customHeight="1">
      <c r="A74" s="233">
        <v>2014</v>
      </c>
      <c r="B74" s="234">
        <v>4217</v>
      </c>
      <c r="C74" s="234">
        <v>4095</v>
      </c>
      <c r="D74" s="234">
        <v>1811</v>
      </c>
      <c r="E74" s="234">
        <v>43</v>
      </c>
      <c r="F74" s="234">
        <v>17</v>
      </c>
      <c r="G74" s="234">
        <v>3</v>
      </c>
      <c r="H74" s="235">
        <v>10186</v>
      </c>
    </row>
    <row r="75" spans="1:8" s="133" customFormat="1" ht="14.1" hidden="1" customHeight="1">
      <c r="A75" s="233">
        <v>2014</v>
      </c>
      <c r="B75" s="234">
        <v>4180</v>
      </c>
      <c r="C75" s="234">
        <v>4132</v>
      </c>
      <c r="D75" s="234">
        <v>1855</v>
      </c>
      <c r="E75" s="234">
        <v>42</v>
      </c>
      <c r="F75" s="234">
        <v>16</v>
      </c>
      <c r="G75" s="234">
        <v>3</v>
      </c>
      <c r="H75" s="235">
        <v>10228</v>
      </c>
    </row>
    <row r="76" spans="1:8" ht="14.1" hidden="1" customHeight="1">
      <c r="A76" s="233">
        <v>2014</v>
      </c>
      <c r="B76" s="234">
        <v>4207</v>
      </c>
      <c r="C76" s="234">
        <v>4093</v>
      </c>
      <c r="D76" s="234">
        <v>1958</v>
      </c>
      <c r="E76" s="234">
        <v>46</v>
      </c>
      <c r="F76" s="234">
        <v>14</v>
      </c>
      <c r="G76" s="234">
        <v>3</v>
      </c>
      <c r="H76" s="235">
        <v>10321</v>
      </c>
    </row>
    <row r="77" spans="1:8" s="132" customFormat="1" ht="14.1" hidden="1" customHeight="1">
      <c r="A77" s="233">
        <v>2014</v>
      </c>
      <c r="B77" s="234">
        <v>4269</v>
      </c>
      <c r="C77" s="234">
        <v>4136</v>
      </c>
      <c r="D77" s="234">
        <v>2007</v>
      </c>
      <c r="E77" s="234">
        <v>44</v>
      </c>
      <c r="F77" s="234">
        <v>17</v>
      </c>
      <c r="G77" s="234">
        <v>3</v>
      </c>
      <c r="H77" s="235">
        <v>10476</v>
      </c>
    </row>
    <row r="78" spans="1:8" ht="14.1" hidden="1" customHeight="1">
      <c r="A78" s="233">
        <v>2014</v>
      </c>
      <c r="B78" s="234">
        <v>4352</v>
      </c>
      <c r="C78" s="234">
        <v>4331</v>
      </c>
      <c r="D78" s="234">
        <v>2045</v>
      </c>
      <c r="E78" s="234">
        <v>44</v>
      </c>
      <c r="F78" s="234">
        <v>17</v>
      </c>
      <c r="G78" s="234">
        <v>3</v>
      </c>
      <c r="H78" s="235">
        <v>10792</v>
      </c>
    </row>
    <row r="79" spans="1:8" ht="14.1" hidden="1" customHeight="1">
      <c r="A79" s="233">
        <v>2014</v>
      </c>
      <c r="B79" s="234">
        <v>4393</v>
      </c>
      <c r="C79" s="234">
        <v>4308</v>
      </c>
      <c r="D79" s="234">
        <v>2036</v>
      </c>
      <c r="E79" s="234">
        <v>45</v>
      </c>
      <c r="F79" s="234">
        <v>18</v>
      </c>
      <c r="G79" s="234">
        <v>3</v>
      </c>
      <c r="H79" s="235">
        <v>10803</v>
      </c>
    </row>
    <row r="80" spans="1:8" ht="14.1" hidden="1" customHeight="1">
      <c r="A80" s="233">
        <v>2014</v>
      </c>
      <c r="B80" s="234">
        <v>4326</v>
      </c>
      <c r="C80" s="234">
        <v>4079</v>
      </c>
      <c r="D80" s="234">
        <v>1949</v>
      </c>
      <c r="E80" s="234">
        <v>41</v>
      </c>
      <c r="F80" s="234">
        <v>17</v>
      </c>
      <c r="G80" s="234">
        <v>3</v>
      </c>
      <c r="H80" s="235">
        <v>10415</v>
      </c>
    </row>
    <row r="81" spans="1:8" ht="14.1" hidden="1" customHeight="1">
      <c r="A81" s="233">
        <v>2014</v>
      </c>
      <c r="B81" s="234">
        <v>4361</v>
      </c>
      <c r="C81" s="234">
        <v>4028</v>
      </c>
      <c r="D81" s="234">
        <v>1858</v>
      </c>
      <c r="E81" s="234">
        <v>43</v>
      </c>
      <c r="F81" s="234">
        <v>15</v>
      </c>
      <c r="G81" s="234">
        <v>3</v>
      </c>
      <c r="H81" s="235">
        <v>10308</v>
      </c>
    </row>
    <row r="82" spans="1:8" ht="14.1" hidden="1" customHeight="1">
      <c r="A82" s="233">
        <v>2014</v>
      </c>
      <c r="B82" s="234">
        <v>4348</v>
      </c>
      <c r="C82" s="234">
        <v>4140</v>
      </c>
      <c r="D82" s="234">
        <v>1786</v>
      </c>
      <c r="E82" s="234">
        <v>43</v>
      </c>
      <c r="F82" s="234">
        <v>14</v>
      </c>
      <c r="G82" s="234">
        <v>3</v>
      </c>
      <c r="H82" s="235">
        <v>10334</v>
      </c>
    </row>
    <row r="83" spans="1:8" ht="14.1" hidden="1" customHeight="1">
      <c r="A83" s="233">
        <v>2014</v>
      </c>
      <c r="B83" s="234">
        <v>4294</v>
      </c>
      <c r="C83" s="234">
        <v>4047</v>
      </c>
      <c r="D83" s="234">
        <v>1458</v>
      </c>
      <c r="E83" s="234">
        <v>44</v>
      </c>
      <c r="F83" s="234">
        <v>16</v>
      </c>
      <c r="G83" s="234">
        <v>3</v>
      </c>
      <c r="H83" s="235">
        <v>9862</v>
      </c>
    </row>
    <row r="84" spans="1:8" s="131" customFormat="1" ht="21.15" hidden="1" customHeight="1">
      <c r="A84" s="243">
        <v>2015</v>
      </c>
      <c r="B84" s="244"/>
      <c r="C84" s="244"/>
      <c r="D84" s="244"/>
      <c r="E84" s="244"/>
      <c r="F84" s="244"/>
      <c r="G84" s="244"/>
      <c r="H84" s="245"/>
    </row>
    <row r="85" spans="1:8" ht="15.05" customHeight="1">
      <c r="A85" s="233">
        <v>2015</v>
      </c>
      <c r="B85" s="234">
        <v>4101</v>
      </c>
      <c r="C85" s="234">
        <v>3946</v>
      </c>
      <c r="D85" s="234">
        <v>1607</v>
      </c>
      <c r="E85" s="234">
        <v>38</v>
      </c>
      <c r="F85" s="234">
        <v>15</v>
      </c>
      <c r="G85" s="234">
        <v>3</v>
      </c>
      <c r="H85" s="235">
        <v>9710</v>
      </c>
    </row>
    <row r="86" spans="1:8" ht="15.05" hidden="1" customHeight="1">
      <c r="A86" s="233">
        <v>2015</v>
      </c>
      <c r="B86" s="234">
        <v>4128</v>
      </c>
      <c r="C86" s="234">
        <v>3860</v>
      </c>
      <c r="D86" s="234">
        <v>1725</v>
      </c>
      <c r="E86" s="234">
        <v>38</v>
      </c>
      <c r="F86" s="234">
        <v>15</v>
      </c>
      <c r="G86" s="234">
        <v>3</v>
      </c>
      <c r="H86" s="235">
        <v>9769</v>
      </c>
    </row>
    <row r="87" spans="1:8" ht="15.05" hidden="1" customHeight="1">
      <c r="A87" s="233">
        <v>2015</v>
      </c>
      <c r="B87" s="234">
        <v>4104</v>
      </c>
      <c r="C87" s="234">
        <v>4000</v>
      </c>
      <c r="D87" s="234">
        <v>1833</v>
      </c>
      <c r="E87" s="234">
        <v>41</v>
      </c>
      <c r="F87" s="234">
        <v>16</v>
      </c>
      <c r="G87" s="234">
        <v>3</v>
      </c>
      <c r="H87" s="235">
        <v>9997</v>
      </c>
    </row>
    <row r="88" spans="1:8" s="133" customFormat="1" ht="15.05" hidden="1" customHeight="1">
      <c r="A88" s="233">
        <v>2015</v>
      </c>
      <c r="B88" s="234">
        <v>4173</v>
      </c>
      <c r="C88" s="234">
        <v>4073</v>
      </c>
      <c r="D88" s="234">
        <v>1857</v>
      </c>
      <c r="E88" s="234">
        <v>42</v>
      </c>
      <c r="F88" s="234">
        <v>14</v>
      </c>
      <c r="G88" s="234">
        <v>3</v>
      </c>
      <c r="H88" s="235">
        <v>10162</v>
      </c>
    </row>
    <row r="89" spans="1:8" ht="15.05" hidden="1" customHeight="1">
      <c r="A89" s="233">
        <v>2015</v>
      </c>
      <c r="B89" s="234">
        <v>4258</v>
      </c>
      <c r="C89" s="234">
        <v>4047</v>
      </c>
      <c r="D89" s="234">
        <v>1985</v>
      </c>
      <c r="E89" s="234">
        <v>39</v>
      </c>
      <c r="F89" s="234">
        <v>16</v>
      </c>
      <c r="G89" s="234">
        <v>3</v>
      </c>
      <c r="H89" s="235">
        <v>10348</v>
      </c>
    </row>
    <row r="90" spans="1:8" s="132" customFormat="1" ht="15.05" hidden="1" customHeight="1">
      <c r="A90" s="233">
        <v>2015</v>
      </c>
      <c r="B90" s="234">
        <v>4319</v>
      </c>
      <c r="C90" s="234">
        <v>4138</v>
      </c>
      <c r="D90" s="234">
        <v>2016</v>
      </c>
      <c r="E90" s="234">
        <v>49</v>
      </c>
      <c r="F90" s="234">
        <v>16</v>
      </c>
      <c r="G90" s="234">
        <v>3</v>
      </c>
      <c r="H90" s="235">
        <v>10541</v>
      </c>
    </row>
    <row r="91" spans="1:8" ht="15.05" hidden="1" customHeight="1">
      <c r="A91" s="233">
        <v>2015</v>
      </c>
      <c r="B91" s="234">
        <v>4470</v>
      </c>
      <c r="C91" s="234">
        <v>4348</v>
      </c>
      <c r="D91" s="234">
        <v>2066</v>
      </c>
      <c r="E91" s="234">
        <v>46</v>
      </c>
      <c r="F91" s="234">
        <v>19</v>
      </c>
      <c r="G91" s="234">
        <v>3</v>
      </c>
      <c r="H91" s="235">
        <v>10952</v>
      </c>
    </row>
    <row r="92" spans="1:8" ht="15.05" hidden="1" customHeight="1">
      <c r="A92" s="233">
        <v>2015</v>
      </c>
      <c r="B92" s="234">
        <v>4482</v>
      </c>
      <c r="C92" s="234">
        <v>4303</v>
      </c>
      <c r="D92" s="234">
        <v>2065</v>
      </c>
      <c r="E92" s="234">
        <v>41</v>
      </c>
      <c r="F92" s="234">
        <v>18</v>
      </c>
      <c r="G92" s="234">
        <v>3</v>
      </c>
      <c r="H92" s="235">
        <v>10912</v>
      </c>
    </row>
    <row r="93" spans="1:8" ht="15.05" hidden="1" customHeight="1">
      <c r="A93" s="233">
        <v>2015</v>
      </c>
      <c r="B93" s="234">
        <v>4526</v>
      </c>
      <c r="C93" s="234">
        <v>4186</v>
      </c>
      <c r="D93" s="234">
        <v>1933</v>
      </c>
      <c r="E93" s="234">
        <v>43</v>
      </c>
      <c r="F93" s="234">
        <v>16</v>
      </c>
      <c r="G93" s="234">
        <v>3</v>
      </c>
      <c r="H93" s="235">
        <v>10707</v>
      </c>
    </row>
    <row r="94" spans="1:8" ht="15.05" hidden="1" customHeight="1">
      <c r="A94" s="233">
        <v>2015</v>
      </c>
      <c r="B94" s="234">
        <v>4462</v>
      </c>
      <c r="C94" s="234">
        <v>4090</v>
      </c>
      <c r="D94" s="234">
        <v>1833</v>
      </c>
      <c r="E94" s="234">
        <v>46</v>
      </c>
      <c r="F94" s="234">
        <v>17</v>
      </c>
      <c r="G94" s="234">
        <v>3</v>
      </c>
      <c r="H94" s="235">
        <v>10451</v>
      </c>
    </row>
    <row r="95" spans="1:8" ht="15.05" hidden="1" customHeight="1">
      <c r="A95" s="233">
        <v>2015</v>
      </c>
      <c r="B95" s="234">
        <v>4333</v>
      </c>
      <c r="C95" s="234">
        <v>4073</v>
      </c>
      <c r="D95" s="234">
        <v>1689</v>
      </c>
      <c r="E95" s="234">
        <v>43</v>
      </c>
      <c r="F95" s="234">
        <v>16</v>
      </c>
      <c r="G95" s="234">
        <v>3</v>
      </c>
      <c r="H95" s="235">
        <v>10157</v>
      </c>
    </row>
    <row r="96" spans="1:8" ht="15.05" hidden="1" customHeight="1">
      <c r="A96" s="233">
        <v>2015</v>
      </c>
      <c r="B96" s="234">
        <v>4294</v>
      </c>
      <c r="C96" s="234">
        <v>3958</v>
      </c>
      <c r="D96" s="234">
        <v>1434</v>
      </c>
      <c r="E96" s="234">
        <v>39</v>
      </c>
      <c r="F96" s="234">
        <v>16</v>
      </c>
      <c r="G96" s="234">
        <v>3</v>
      </c>
      <c r="H96" s="235">
        <v>9744</v>
      </c>
    </row>
    <row r="97" spans="1:9" s="131" customFormat="1" ht="25.85" hidden="1" customHeight="1">
      <c r="A97" s="243">
        <v>2016</v>
      </c>
      <c r="B97" s="244"/>
      <c r="C97" s="244"/>
      <c r="D97" s="244"/>
      <c r="E97" s="244"/>
      <c r="F97" s="244"/>
      <c r="G97" s="244"/>
      <c r="H97" s="245"/>
    </row>
    <row r="98" spans="1:9" ht="15.05" customHeight="1">
      <c r="A98" s="233">
        <v>2016</v>
      </c>
      <c r="B98" s="234">
        <v>3069</v>
      </c>
      <c r="C98" s="234">
        <v>3530</v>
      </c>
      <c r="D98" s="234">
        <v>1645</v>
      </c>
      <c r="E98" s="234">
        <v>48</v>
      </c>
      <c r="F98" s="234">
        <v>22</v>
      </c>
      <c r="G98" s="234">
        <v>3</v>
      </c>
      <c r="H98" s="235">
        <v>8317</v>
      </c>
    </row>
    <row r="99" spans="1:9" ht="15.05" hidden="1" customHeight="1">
      <c r="A99" s="233">
        <v>2016</v>
      </c>
      <c r="B99" s="234">
        <v>3133</v>
      </c>
      <c r="C99" s="234">
        <v>3462</v>
      </c>
      <c r="D99" s="234">
        <v>1801</v>
      </c>
      <c r="E99" s="234">
        <v>49</v>
      </c>
      <c r="F99" s="234">
        <v>22</v>
      </c>
      <c r="G99" s="234">
        <v>3</v>
      </c>
      <c r="H99" s="235">
        <v>8470</v>
      </c>
    </row>
    <row r="100" spans="1:9" ht="15.05" hidden="1" customHeight="1">
      <c r="A100" s="233">
        <v>2016</v>
      </c>
      <c r="B100" s="234">
        <v>3116</v>
      </c>
      <c r="C100" s="234">
        <v>3615</v>
      </c>
      <c r="D100" s="234">
        <v>1887</v>
      </c>
      <c r="E100" s="234">
        <v>54</v>
      </c>
      <c r="F100" s="234">
        <v>23</v>
      </c>
      <c r="G100" s="234">
        <v>3</v>
      </c>
      <c r="H100" s="235">
        <v>8698</v>
      </c>
    </row>
    <row r="101" spans="1:9" s="133" customFormat="1" ht="15.05" hidden="1" customHeight="1">
      <c r="A101" s="233">
        <v>2016</v>
      </c>
      <c r="B101" s="234">
        <v>3223</v>
      </c>
      <c r="C101" s="234">
        <v>3673</v>
      </c>
      <c r="D101" s="234">
        <v>1919</v>
      </c>
      <c r="E101" s="234">
        <v>55</v>
      </c>
      <c r="F101" s="234">
        <v>22</v>
      </c>
      <c r="G101" s="234">
        <v>3</v>
      </c>
      <c r="H101" s="235">
        <v>8895</v>
      </c>
    </row>
    <row r="102" spans="1:9" ht="15.05" hidden="1" customHeight="1">
      <c r="A102" s="233">
        <v>2016</v>
      </c>
      <c r="B102" s="234">
        <v>3235</v>
      </c>
      <c r="C102" s="234">
        <v>3474</v>
      </c>
      <c r="D102" s="234">
        <v>2012</v>
      </c>
      <c r="E102" s="234">
        <v>53</v>
      </c>
      <c r="F102" s="234">
        <v>23</v>
      </c>
      <c r="G102" s="234">
        <v>3</v>
      </c>
      <c r="H102" s="235">
        <v>8800</v>
      </c>
    </row>
    <row r="103" spans="1:9" s="132" customFormat="1" ht="15.05" hidden="1" customHeight="1">
      <c r="A103" s="233">
        <v>2016</v>
      </c>
      <c r="B103" s="234">
        <v>3279</v>
      </c>
      <c r="C103" s="234">
        <v>3640</v>
      </c>
      <c r="D103" s="234">
        <v>2051</v>
      </c>
      <c r="E103" s="234">
        <v>58</v>
      </c>
      <c r="F103" s="234">
        <v>24</v>
      </c>
      <c r="G103" s="234">
        <v>3</v>
      </c>
      <c r="H103" s="235">
        <v>9055</v>
      </c>
    </row>
    <row r="104" spans="1:9" ht="15.05" hidden="1" customHeight="1">
      <c r="A104" s="233">
        <v>2016</v>
      </c>
      <c r="B104" s="234">
        <v>3405</v>
      </c>
      <c r="C104" s="234">
        <v>4048</v>
      </c>
      <c r="D104" s="234">
        <v>2123</v>
      </c>
      <c r="E104" s="234">
        <v>68</v>
      </c>
      <c r="F104" s="234">
        <v>25</v>
      </c>
      <c r="G104" s="234">
        <v>3</v>
      </c>
      <c r="H104" s="235">
        <v>9672</v>
      </c>
    </row>
    <row r="105" spans="1:9" ht="15.05" hidden="1" customHeight="1">
      <c r="A105" s="233">
        <v>2016</v>
      </c>
      <c r="B105" s="234">
        <v>3444</v>
      </c>
      <c r="C105" s="234">
        <v>4084</v>
      </c>
      <c r="D105" s="234">
        <v>2096</v>
      </c>
      <c r="E105" s="234">
        <v>60</v>
      </c>
      <c r="F105" s="234">
        <v>25</v>
      </c>
      <c r="G105" s="234">
        <v>3</v>
      </c>
      <c r="H105" s="235">
        <v>9712</v>
      </c>
    </row>
    <row r="106" spans="1:9" ht="15.05" hidden="1" customHeight="1">
      <c r="A106" s="233">
        <v>2016</v>
      </c>
      <c r="B106" s="234">
        <v>3280</v>
      </c>
      <c r="C106" s="234">
        <v>3695</v>
      </c>
      <c r="D106" s="234">
        <v>1989</v>
      </c>
      <c r="E106" s="234">
        <v>58</v>
      </c>
      <c r="F106" s="234">
        <v>24</v>
      </c>
      <c r="G106" s="234">
        <v>3</v>
      </c>
      <c r="H106" s="235">
        <v>9049</v>
      </c>
    </row>
    <row r="107" spans="1:9" ht="15.05" hidden="1" customHeight="1">
      <c r="A107" s="233">
        <v>2016</v>
      </c>
      <c r="B107" s="234">
        <v>3412</v>
      </c>
      <c r="C107" s="234">
        <v>3658</v>
      </c>
      <c r="D107" s="234">
        <v>1933</v>
      </c>
      <c r="E107" s="234">
        <v>57</v>
      </c>
      <c r="F107" s="234">
        <v>21</v>
      </c>
      <c r="G107" s="234">
        <v>3</v>
      </c>
      <c r="H107" s="235">
        <v>9084</v>
      </c>
    </row>
    <row r="108" spans="1:9" ht="15.05" hidden="1" customHeight="1">
      <c r="A108" s="233">
        <v>2016</v>
      </c>
      <c r="B108" s="234">
        <v>3353</v>
      </c>
      <c r="C108" s="234">
        <v>3680</v>
      </c>
      <c r="D108" s="234">
        <v>1756</v>
      </c>
      <c r="E108" s="234">
        <v>59</v>
      </c>
      <c r="F108" s="234">
        <v>24</v>
      </c>
      <c r="G108" s="234">
        <v>3</v>
      </c>
      <c r="H108" s="235">
        <v>8875</v>
      </c>
    </row>
    <row r="109" spans="1:9" ht="15.05" hidden="1" customHeight="1">
      <c r="A109" s="233">
        <v>2016</v>
      </c>
      <c r="B109" s="234">
        <v>3348</v>
      </c>
      <c r="C109" s="234">
        <v>3544</v>
      </c>
      <c r="D109" s="234">
        <v>1447</v>
      </c>
      <c r="E109" s="234">
        <v>55</v>
      </c>
      <c r="F109" s="234">
        <v>23</v>
      </c>
      <c r="G109" s="234">
        <v>3</v>
      </c>
      <c r="H109" s="235">
        <v>8420</v>
      </c>
    </row>
    <row r="110" spans="1:9" s="131" customFormat="1" ht="25.85" hidden="1" customHeight="1">
      <c r="A110" s="233">
        <v>2017</v>
      </c>
      <c r="B110" s="244"/>
      <c r="C110" s="244"/>
      <c r="D110" s="244"/>
      <c r="E110" s="244"/>
      <c r="F110" s="244"/>
      <c r="G110" s="244"/>
      <c r="H110" s="245"/>
    </row>
    <row r="111" spans="1:9" ht="15.05" customHeight="1">
      <c r="A111" s="233">
        <v>2017</v>
      </c>
      <c r="B111" s="234">
        <v>3209</v>
      </c>
      <c r="C111" s="234">
        <v>3453</v>
      </c>
      <c r="D111" s="234">
        <v>1634</v>
      </c>
      <c r="E111" s="234">
        <v>54</v>
      </c>
      <c r="F111" s="234">
        <v>23</v>
      </c>
      <c r="G111" s="234">
        <v>3</v>
      </c>
      <c r="H111" s="235">
        <v>8376</v>
      </c>
      <c r="I111" s="74"/>
    </row>
    <row r="112" spans="1:9" ht="15.05" hidden="1" customHeight="1">
      <c r="A112" s="233">
        <v>2017</v>
      </c>
      <c r="B112" s="238">
        <v>3211</v>
      </c>
      <c r="C112" s="238">
        <v>3419</v>
      </c>
      <c r="D112" s="238">
        <v>1759</v>
      </c>
      <c r="E112" s="238">
        <v>61</v>
      </c>
      <c r="F112" s="238">
        <v>22</v>
      </c>
      <c r="G112" s="238">
        <v>3</v>
      </c>
      <c r="H112" s="242">
        <v>8475</v>
      </c>
    </row>
    <row r="113" spans="1:8" ht="15.05" hidden="1" customHeight="1">
      <c r="A113" s="233">
        <v>2017</v>
      </c>
      <c r="B113" s="238">
        <v>3117</v>
      </c>
      <c r="C113" s="238">
        <v>3605</v>
      </c>
      <c r="D113" s="238">
        <v>1869</v>
      </c>
      <c r="E113" s="238">
        <v>65</v>
      </c>
      <c r="F113" s="238">
        <v>22</v>
      </c>
      <c r="G113" s="238">
        <v>3</v>
      </c>
      <c r="H113" s="242">
        <v>8681</v>
      </c>
    </row>
    <row r="114" spans="1:8" s="133" customFormat="1" ht="15.05" hidden="1" customHeight="1">
      <c r="A114" s="233">
        <v>2017</v>
      </c>
      <c r="B114" s="238">
        <v>3210</v>
      </c>
      <c r="C114" s="238">
        <v>3654</v>
      </c>
      <c r="D114" s="238">
        <v>1945</v>
      </c>
      <c r="E114" s="238">
        <v>64</v>
      </c>
      <c r="F114" s="238">
        <v>20</v>
      </c>
      <c r="G114" s="238">
        <v>3</v>
      </c>
      <c r="H114" s="242">
        <v>8896</v>
      </c>
    </row>
    <row r="115" spans="1:8" ht="15.05" hidden="1" customHeight="1">
      <c r="A115" s="233">
        <v>2017</v>
      </c>
      <c r="B115" s="238">
        <v>3217</v>
      </c>
      <c r="C115" s="238">
        <v>3653</v>
      </c>
      <c r="D115" s="238">
        <v>1973</v>
      </c>
      <c r="E115" s="238">
        <v>64</v>
      </c>
      <c r="F115" s="238">
        <v>21</v>
      </c>
      <c r="G115" s="238">
        <v>3</v>
      </c>
      <c r="H115" s="242">
        <v>8931</v>
      </c>
    </row>
    <row r="116" spans="1:8" s="132" customFormat="1" ht="15.05" hidden="1" customHeight="1">
      <c r="A116" s="233">
        <v>2017</v>
      </c>
      <c r="B116" s="238">
        <v>3320</v>
      </c>
      <c r="C116" s="238">
        <v>3785</v>
      </c>
      <c r="D116" s="238">
        <v>2041</v>
      </c>
      <c r="E116" s="238">
        <v>67</v>
      </c>
      <c r="F116" s="238">
        <v>22</v>
      </c>
      <c r="G116" s="238">
        <v>3</v>
      </c>
      <c r="H116" s="242">
        <v>9238</v>
      </c>
    </row>
    <row r="117" spans="1:8" ht="15.05" hidden="1" customHeight="1">
      <c r="A117" s="233">
        <v>2017</v>
      </c>
      <c r="B117" s="238">
        <v>3398</v>
      </c>
      <c r="C117" s="238">
        <v>4063</v>
      </c>
      <c r="D117" s="238">
        <v>2110</v>
      </c>
      <c r="E117" s="238">
        <v>65</v>
      </c>
      <c r="F117" s="238">
        <v>24</v>
      </c>
      <c r="G117" s="238">
        <v>3</v>
      </c>
      <c r="H117" s="242">
        <v>9663</v>
      </c>
    </row>
    <row r="118" spans="1:8" ht="15.05" hidden="1" customHeight="1">
      <c r="A118" s="233">
        <v>2017</v>
      </c>
      <c r="B118" s="238">
        <v>3394</v>
      </c>
      <c r="C118" s="238">
        <v>3958</v>
      </c>
      <c r="D118" s="238">
        <v>2066</v>
      </c>
      <c r="E118" s="238">
        <v>66</v>
      </c>
      <c r="F118" s="238">
        <v>24</v>
      </c>
      <c r="G118" s="238">
        <v>3</v>
      </c>
      <c r="H118" s="242">
        <v>9511</v>
      </c>
    </row>
    <row r="119" spans="1:8" ht="15.05" hidden="1" customHeight="1">
      <c r="A119" s="233">
        <v>2017</v>
      </c>
      <c r="B119" s="238">
        <v>3451</v>
      </c>
      <c r="C119" s="238">
        <v>3928</v>
      </c>
      <c r="D119" s="238">
        <v>1972</v>
      </c>
      <c r="E119" s="238">
        <v>65</v>
      </c>
      <c r="F119" s="238">
        <v>21</v>
      </c>
      <c r="G119" s="238">
        <v>3</v>
      </c>
      <c r="H119" s="242">
        <v>9440</v>
      </c>
    </row>
    <row r="120" spans="1:8" ht="15.05" hidden="1" customHeight="1">
      <c r="A120" s="233">
        <v>2017</v>
      </c>
      <c r="B120" s="238">
        <v>3339</v>
      </c>
      <c r="C120" s="238">
        <v>3720</v>
      </c>
      <c r="D120" s="238">
        <v>1832</v>
      </c>
      <c r="E120" s="238">
        <v>66</v>
      </c>
      <c r="F120" s="238">
        <v>19</v>
      </c>
      <c r="G120" s="238">
        <v>3</v>
      </c>
      <c r="H120" s="242">
        <v>8979</v>
      </c>
    </row>
    <row r="121" spans="1:8" ht="15.05" hidden="1" customHeight="1">
      <c r="A121" s="233">
        <v>2017</v>
      </c>
      <c r="B121" s="238">
        <v>3315</v>
      </c>
      <c r="C121" s="238">
        <v>3789</v>
      </c>
      <c r="D121" s="238">
        <v>1752</v>
      </c>
      <c r="E121" s="238">
        <v>62</v>
      </c>
      <c r="F121" s="238">
        <v>21</v>
      </c>
      <c r="G121" s="238">
        <v>3</v>
      </c>
      <c r="H121" s="242">
        <v>8942</v>
      </c>
    </row>
    <row r="122" spans="1:8" ht="15.05" hidden="1" customHeight="1">
      <c r="A122" s="233">
        <v>2017</v>
      </c>
      <c r="B122" s="238">
        <v>3301</v>
      </c>
      <c r="C122" s="238">
        <v>3626</v>
      </c>
      <c r="D122" s="238">
        <v>1474</v>
      </c>
      <c r="E122" s="238">
        <v>59</v>
      </c>
      <c r="F122" s="238">
        <v>23</v>
      </c>
      <c r="G122" s="238">
        <v>3</v>
      </c>
      <c r="H122" s="242">
        <v>8486</v>
      </c>
    </row>
    <row r="123" spans="1:8" s="131" customFormat="1" ht="25.85" customHeight="1">
      <c r="A123" s="243">
        <v>2018</v>
      </c>
      <c r="B123" s="244"/>
      <c r="C123" s="244"/>
      <c r="D123" s="244"/>
      <c r="E123" s="244"/>
      <c r="F123" s="244"/>
      <c r="G123" s="244"/>
      <c r="H123" s="245"/>
    </row>
    <row r="124" spans="1:8" ht="15.05" customHeight="1">
      <c r="A124" s="689" t="s">
        <v>9</v>
      </c>
      <c r="B124" s="686">
        <v>3138</v>
      </c>
      <c r="C124" s="686">
        <v>3485</v>
      </c>
      <c r="D124" s="686">
        <v>1610</v>
      </c>
      <c r="E124" s="686">
        <v>60</v>
      </c>
      <c r="F124" s="686">
        <v>21</v>
      </c>
      <c r="G124" s="686">
        <v>3</v>
      </c>
      <c r="H124" s="686">
        <v>8317</v>
      </c>
    </row>
    <row r="125" spans="1:8" ht="15.05" customHeight="1">
      <c r="A125" s="246" t="s">
        <v>10</v>
      </c>
      <c r="B125" s="238">
        <v>3178</v>
      </c>
      <c r="C125" s="238">
        <v>3374</v>
      </c>
      <c r="D125" s="238">
        <v>1683</v>
      </c>
      <c r="E125" s="238">
        <v>66</v>
      </c>
      <c r="F125" s="238">
        <v>22</v>
      </c>
      <c r="G125" s="238">
        <v>3</v>
      </c>
      <c r="H125" s="242">
        <v>8326</v>
      </c>
    </row>
    <row r="126" spans="1:8" ht="15.05" customHeight="1">
      <c r="A126" s="246" t="s">
        <v>38</v>
      </c>
      <c r="B126" s="238">
        <v>3185</v>
      </c>
      <c r="C126" s="238">
        <v>3585</v>
      </c>
      <c r="D126" s="238">
        <v>1853</v>
      </c>
      <c r="E126" s="238">
        <v>65</v>
      </c>
      <c r="F126" s="238">
        <v>22</v>
      </c>
      <c r="G126" s="238">
        <v>3</v>
      </c>
      <c r="H126" s="242">
        <v>8713</v>
      </c>
    </row>
    <row r="127" spans="1:8" s="133" customFormat="1" ht="15.05" customHeight="1">
      <c r="A127" s="246" t="s">
        <v>39</v>
      </c>
      <c r="B127" s="238">
        <v>3102</v>
      </c>
      <c r="C127" s="238">
        <v>3566</v>
      </c>
      <c r="D127" s="238">
        <v>1901</v>
      </c>
      <c r="E127" s="238">
        <v>68</v>
      </c>
      <c r="F127" s="238">
        <v>21</v>
      </c>
      <c r="G127" s="238">
        <v>3</v>
      </c>
      <c r="H127" s="242">
        <v>8661</v>
      </c>
    </row>
    <row r="128" spans="1:8" ht="15.05" customHeight="1">
      <c r="A128" s="246" t="s">
        <v>40</v>
      </c>
      <c r="B128" s="238">
        <v>3132</v>
      </c>
      <c r="C128" s="238">
        <v>3557</v>
      </c>
      <c r="D128" s="238">
        <v>1994</v>
      </c>
      <c r="E128" s="238">
        <v>73</v>
      </c>
      <c r="F128" s="238">
        <v>19</v>
      </c>
      <c r="G128" s="238">
        <v>3</v>
      </c>
      <c r="H128" s="242">
        <v>8778</v>
      </c>
    </row>
    <row r="129" spans="1:8" s="132" customFormat="1" ht="15.05" customHeight="1">
      <c r="A129" s="246" t="s">
        <v>41</v>
      </c>
      <c r="B129" s="238">
        <v>3283</v>
      </c>
      <c r="C129" s="238">
        <v>3819</v>
      </c>
      <c r="D129" s="238">
        <v>2071</v>
      </c>
      <c r="E129" s="238">
        <v>78</v>
      </c>
      <c r="F129" s="238">
        <v>21</v>
      </c>
      <c r="G129" s="238">
        <v>3</v>
      </c>
      <c r="H129" s="242">
        <v>9275</v>
      </c>
    </row>
    <row r="130" spans="1:8" ht="15.05" customHeight="1">
      <c r="A130" s="246" t="s">
        <v>42</v>
      </c>
      <c r="B130" s="238">
        <v>3414</v>
      </c>
      <c r="C130" s="238">
        <v>3922</v>
      </c>
      <c r="D130" s="238">
        <v>2088</v>
      </c>
      <c r="E130" s="238">
        <v>71</v>
      </c>
      <c r="F130" s="238">
        <v>24</v>
      </c>
      <c r="G130" s="238">
        <v>3</v>
      </c>
      <c r="H130" s="242">
        <v>9522</v>
      </c>
    </row>
    <row r="131" spans="1:8" ht="15.05" customHeight="1">
      <c r="A131" s="246" t="s">
        <v>43</v>
      </c>
      <c r="B131" s="238">
        <v>3418</v>
      </c>
      <c r="C131" s="238">
        <v>3827</v>
      </c>
      <c r="D131" s="238">
        <v>2046</v>
      </c>
      <c r="E131" s="238">
        <v>70</v>
      </c>
      <c r="F131" s="238">
        <v>23</v>
      </c>
      <c r="G131" s="238">
        <v>3</v>
      </c>
      <c r="H131" s="242">
        <v>9387</v>
      </c>
    </row>
    <row r="132" spans="1:8" ht="15.05" customHeight="1">
      <c r="A132" s="246" t="s">
        <v>54</v>
      </c>
      <c r="B132" s="238">
        <v>3513</v>
      </c>
      <c r="C132" s="238">
        <v>3724</v>
      </c>
      <c r="D132" s="238">
        <v>1967</v>
      </c>
      <c r="E132" s="238">
        <v>63</v>
      </c>
      <c r="F132" s="238">
        <v>24</v>
      </c>
      <c r="G132" s="238">
        <v>3</v>
      </c>
      <c r="H132" s="242">
        <v>9294</v>
      </c>
    </row>
    <row r="133" spans="1:8" ht="15.05" customHeight="1">
      <c r="A133" s="246" t="s">
        <v>55</v>
      </c>
      <c r="B133" s="238">
        <v>3329</v>
      </c>
      <c r="C133" s="238">
        <v>3631</v>
      </c>
      <c r="D133" s="238">
        <v>1848</v>
      </c>
      <c r="E133" s="238">
        <v>67</v>
      </c>
      <c r="F133" s="238">
        <v>20</v>
      </c>
      <c r="G133" s="238">
        <v>3</v>
      </c>
      <c r="H133" s="242">
        <v>8898</v>
      </c>
    </row>
    <row r="134" spans="1:8" ht="15.05" customHeight="1">
      <c r="A134" s="246" t="s">
        <v>56</v>
      </c>
      <c r="B134" s="238">
        <v>3381</v>
      </c>
      <c r="C134" s="238">
        <v>3715</v>
      </c>
      <c r="D134" s="238">
        <v>1716</v>
      </c>
      <c r="E134" s="238">
        <v>66</v>
      </c>
      <c r="F134" s="238">
        <v>21</v>
      </c>
      <c r="G134" s="238">
        <v>3</v>
      </c>
      <c r="H134" s="242">
        <v>8902</v>
      </c>
    </row>
    <row r="135" spans="1:8" ht="15.05" customHeight="1">
      <c r="A135" s="246" t="s">
        <v>57</v>
      </c>
      <c r="B135" s="238">
        <v>3367</v>
      </c>
      <c r="C135" s="238">
        <v>3646</v>
      </c>
      <c r="D135" s="238">
        <v>1474</v>
      </c>
      <c r="E135" s="238">
        <v>65</v>
      </c>
      <c r="F135" s="238">
        <v>26</v>
      </c>
      <c r="G135" s="238">
        <v>3</v>
      </c>
      <c r="H135" s="242">
        <v>8581</v>
      </c>
    </row>
    <row r="136" spans="1:8" s="131" customFormat="1" ht="25.85" customHeight="1">
      <c r="A136" s="243">
        <v>2019</v>
      </c>
      <c r="B136" s="244"/>
      <c r="C136" s="244"/>
      <c r="D136" s="244"/>
      <c r="E136" s="244"/>
      <c r="F136" s="244"/>
      <c r="G136" s="244"/>
      <c r="H136" s="245"/>
    </row>
    <row r="137" spans="1:8" ht="15.05" customHeight="1">
      <c r="A137" s="689" t="s">
        <v>9</v>
      </c>
      <c r="B137" s="686">
        <v>3190</v>
      </c>
      <c r="C137" s="686">
        <v>3415</v>
      </c>
      <c r="D137" s="686">
        <v>1577</v>
      </c>
      <c r="E137" s="686">
        <v>67</v>
      </c>
      <c r="F137" s="686">
        <v>22</v>
      </c>
      <c r="G137" s="686">
        <v>3</v>
      </c>
      <c r="H137" s="686">
        <v>8274</v>
      </c>
    </row>
    <row r="138" spans="1:8" ht="15.05" customHeight="1">
      <c r="A138" s="246" t="s">
        <v>10</v>
      </c>
      <c r="B138" s="238">
        <v>3171</v>
      </c>
      <c r="C138" s="238">
        <v>3448</v>
      </c>
      <c r="D138" s="238">
        <v>1704</v>
      </c>
      <c r="E138" s="238">
        <v>71</v>
      </c>
      <c r="F138" s="238">
        <v>22</v>
      </c>
      <c r="G138" s="238">
        <v>3</v>
      </c>
      <c r="H138" s="242">
        <v>8419</v>
      </c>
    </row>
    <row r="139" spans="1:8" ht="15.05" customHeight="1">
      <c r="A139" s="246" t="s">
        <v>38</v>
      </c>
      <c r="B139" s="238">
        <v>3142</v>
      </c>
      <c r="C139" s="238">
        <v>3647</v>
      </c>
      <c r="D139" s="238">
        <v>1809</v>
      </c>
      <c r="E139" s="238">
        <v>74</v>
      </c>
      <c r="F139" s="238">
        <v>21</v>
      </c>
      <c r="G139" s="238">
        <v>3</v>
      </c>
      <c r="H139" s="242">
        <v>8696</v>
      </c>
    </row>
    <row r="140" spans="1:8" s="133" customFormat="1" ht="15.05" customHeight="1">
      <c r="A140" s="246" t="s">
        <v>39</v>
      </c>
      <c r="B140" s="238">
        <v>3186</v>
      </c>
      <c r="C140" s="238">
        <v>3509</v>
      </c>
      <c r="D140" s="238">
        <v>1870</v>
      </c>
      <c r="E140" s="238">
        <v>77</v>
      </c>
      <c r="F140" s="238">
        <v>21</v>
      </c>
      <c r="G140" s="238">
        <v>3</v>
      </c>
      <c r="H140" s="242">
        <v>8666</v>
      </c>
    </row>
    <row r="141" spans="1:8" ht="15.05" customHeight="1">
      <c r="A141" s="246" t="s">
        <v>40</v>
      </c>
      <c r="B141" s="238">
        <v>3174</v>
      </c>
      <c r="C141" s="238">
        <v>3513</v>
      </c>
      <c r="D141" s="238">
        <v>1939</v>
      </c>
      <c r="E141" s="238">
        <v>76</v>
      </c>
      <c r="F141" s="238">
        <v>21</v>
      </c>
      <c r="G141" s="238">
        <v>3</v>
      </c>
      <c r="H141" s="242">
        <v>8726</v>
      </c>
    </row>
    <row r="142" spans="1:8" s="132" customFormat="1" ht="15.05" customHeight="1">
      <c r="A142" s="246" t="s">
        <v>41</v>
      </c>
      <c r="B142" s="238">
        <v>3294</v>
      </c>
      <c r="C142" s="238">
        <v>3823</v>
      </c>
      <c r="D142" s="238">
        <v>2036</v>
      </c>
      <c r="E142" s="238">
        <v>79</v>
      </c>
      <c r="F142" s="238">
        <v>21</v>
      </c>
      <c r="G142" s="238">
        <v>3</v>
      </c>
      <c r="H142" s="242">
        <v>9256</v>
      </c>
    </row>
    <row r="143" spans="1:8" ht="15.05" customHeight="1">
      <c r="A143" s="246" t="s">
        <v>42</v>
      </c>
      <c r="B143" s="238">
        <v>3326</v>
      </c>
      <c r="C143" s="238">
        <v>4022</v>
      </c>
      <c r="D143" s="238">
        <v>2081</v>
      </c>
      <c r="E143" s="238">
        <v>82</v>
      </c>
      <c r="F143" s="238">
        <v>24</v>
      </c>
      <c r="G143" s="238">
        <v>3</v>
      </c>
      <c r="H143" s="242">
        <v>9538</v>
      </c>
    </row>
    <row r="144" spans="1:8" ht="15.05" customHeight="1">
      <c r="A144" s="246" t="s">
        <v>43</v>
      </c>
      <c r="B144" s="238">
        <v>3284</v>
      </c>
      <c r="C144" s="238">
        <v>3989</v>
      </c>
      <c r="D144" s="238">
        <v>2060</v>
      </c>
      <c r="E144" s="238">
        <v>76</v>
      </c>
      <c r="F144" s="238">
        <v>22</v>
      </c>
      <c r="G144" s="238">
        <v>3</v>
      </c>
      <c r="H144" s="242">
        <v>9434</v>
      </c>
    </row>
    <row r="145" spans="1:8" ht="15.05" customHeight="1">
      <c r="A145" s="246" t="s">
        <v>54</v>
      </c>
      <c r="B145" s="238">
        <v>3321</v>
      </c>
      <c r="C145" s="238">
        <v>3795</v>
      </c>
      <c r="D145" s="238">
        <v>1912</v>
      </c>
      <c r="E145" s="238">
        <v>72</v>
      </c>
      <c r="F145" s="238">
        <v>23</v>
      </c>
      <c r="G145" s="238">
        <v>3</v>
      </c>
      <c r="H145" s="242">
        <v>9126</v>
      </c>
    </row>
    <row r="146" spans="1:8" ht="15.05" customHeight="1">
      <c r="A146" s="246" t="s">
        <v>55</v>
      </c>
      <c r="B146" s="238">
        <v>3288</v>
      </c>
      <c r="C146" s="238">
        <v>3538</v>
      </c>
      <c r="D146" s="238">
        <v>1819</v>
      </c>
      <c r="E146" s="238">
        <v>71</v>
      </c>
      <c r="F146" s="238">
        <v>21</v>
      </c>
      <c r="G146" s="238">
        <v>3</v>
      </c>
      <c r="H146" s="242">
        <v>8740</v>
      </c>
    </row>
    <row r="147" spans="1:8" ht="15.05" customHeight="1">
      <c r="A147" s="246" t="s">
        <v>56</v>
      </c>
      <c r="B147" s="238">
        <v>3276</v>
      </c>
      <c r="C147" s="238">
        <v>3716</v>
      </c>
      <c r="D147" s="238">
        <v>1712</v>
      </c>
      <c r="E147" s="238">
        <v>71</v>
      </c>
      <c r="F147" s="238">
        <v>23</v>
      </c>
      <c r="G147" s="238">
        <v>3</v>
      </c>
      <c r="H147" s="242">
        <v>8801</v>
      </c>
    </row>
    <row r="148" spans="1:8" ht="15.05" customHeight="1">
      <c r="A148" s="246" t="s">
        <v>57</v>
      </c>
      <c r="B148" s="238">
        <v>3180</v>
      </c>
      <c r="C148" s="238">
        <v>3669</v>
      </c>
      <c r="D148" s="238">
        <v>1429</v>
      </c>
      <c r="E148" s="238">
        <v>65</v>
      </c>
      <c r="F148" s="238">
        <v>25</v>
      </c>
      <c r="G148" s="238">
        <v>3</v>
      </c>
      <c r="H148" s="242">
        <v>8371</v>
      </c>
    </row>
    <row r="149" spans="1:8" s="131" customFormat="1" ht="25.85" customHeight="1">
      <c r="A149" s="243">
        <v>2020</v>
      </c>
      <c r="B149" s="244"/>
      <c r="C149" s="244"/>
      <c r="D149" s="244"/>
      <c r="E149" s="244"/>
      <c r="F149" s="244"/>
      <c r="G149" s="244"/>
      <c r="H149" s="245"/>
    </row>
    <row r="150" spans="1:8" ht="15.05" customHeight="1">
      <c r="A150" s="689" t="s">
        <v>9</v>
      </c>
      <c r="B150" s="686">
        <v>3081</v>
      </c>
      <c r="C150" s="686">
        <v>3421</v>
      </c>
      <c r="D150" s="686">
        <v>1583</v>
      </c>
      <c r="E150" s="686">
        <v>60</v>
      </c>
      <c r="F150" s="686">
        <v>23</v>
      </c>
      <c r="G150" s="686">
        <v>3</v>
      </c>
      <c r="H150" s="686">
        <v>8171</v>
      </c>
    </row>
    <row r="151" spans="1:8" ht="15.05" customHeight="1">
      <c r="A151" s="246" t="s">
        <v>10</v>
      </c>
      <c r="B151" s="238"/>
      <c r="C151" s="238"/>
      <c r="D151" s="238"/>
      <c r="E151" s="238"/>
      <c r="F151" s="238"/>
      <c r="G151" s="238"/>
      <c r="H151" s="242"/>
    </row>
    <row r="152" spans="1:8" ht="15.05" customHeight="1">
      <c r="A152" s="246" t="s">
        <v>38</v>
      </c>
      <c r="B152" s="238"/>
      <c r="C152" s="238"/>
      <c r="D152" s="238"/>
      <c r="E152" s="238"/>
      <c r="F152" s="238"/>
      <c r="G152" s="238"/>
      <c r="H152" s="242"/>
    </row>
    <row r="153" spans="1:8" s="133" customFormat="1" ht="15.05" customHeight="1">
      <c r="A153" s="246" t="s">
        <v>39</v>
      </c>
      <c r="B153" s="238"/>
      <c r="C153" s="238"/>
      <c r="D153" s="238"/>
      <c r="E153" s="238"/>
      <c r="F153" s="238"/>
      <c r="G153" s="238"/>
      <c r="H153" s="242"/>
    </row>
    <row r="154" spans="1:8" ht="15.05" customHeight="1">
      <c r="A154" s="246" t="s">
        <v>40</v>
      </c>
      <c r="B154" s="238"/>
      <c r="C154" s="238"/>
      <c r="D154" s="238"/>
      <c r="E154" s="238"/>
      <c r="F154" s="238"/>
      <c r="G154" s="238"/>
      <c r="H154" s="242"/>
    </row>
    <row r="155" spans="1:8" s="132" customFormat="1" ht="15.05" customHeight="1">
      <c r="A155" s="246" t="s">
        <v>41</v>
      </c>
      <c r="B155" s="238"/>
      <c r="C155" s="238"/>
      <c r="D155" s="238"/>
      <c r="E155" s="238"/>
      <c r="F155" s="238"/>
      <c r="G155" s="238"/>
      <c r="H155" s="242"/>
    </row>
    <row r="156" spans="1:8" ht="15.05" customHeight="1">
      <c r="A156" s="246" t="s">
        <v>42</v>
      </c>
      <c r="B156" s="238"/>
      <c r="C156" s="238"/>
      <c r="D156" s="238"/>
      <c r="E156" s="238"/>
      <c r="F156" s="238"/>
      <c r="G156" s="238"/>
      <c r="H156" s="242"/>
    </row>
    <row r="157" spans="1:8" ht="15.05" customHeight="1">
      <c r="A157" s="246" t="s">
        <v>43</v>
      </c>
      <c r="B157" s="238"/>
      <c r="C157" s="238"/>
      <c r="D157" s="238"/>
      <c r="E157" s="238"/>
      <c r="F157" s="238"/>
      <c r="G157" s="238"/>
      <c r="H157" s="242"/>
    </row>
    <row r="158" spans="1:8" ht="15.05" customHeight="1">
      <c r="A158" s="246" t="s">
        <v>54</v>
      </c>
      <c r="B158" s="238"/>
      <c r="C158" s="238"/>
      <c r="D158" s="238"/>
      <c r="E158" s="238"/>
      <c r="F158" s="238"/>
      <c r="G158" s="238"/>
      <c r="H158" s="242"/>
    </row>
    <row r="159" spans="1:8" ht="15.05" customHeight="1">
      <c r="A159" s="246" t="s">
        <v>55</v>
      </c>
      <c r="B159" s="238"/>
      <c r="C159" s="238"/>
      <c r="D159" s="238"/>
      <c r="E159" s="238"/>
      <c r="F159" s="238"/>
      <c r="G159" s="238"/>
      <c r="H159" s="242"/>
    </row>
    <row r="160" spans="1:8" ht="15.05" customHeight="1">
      <c r="A160" s="246" t="s">
        <v>56</v>
      </c>
      <c r="B160" s="238"/>
      <c r="C160" s="238"/>
      <c r="D160" s="238"/>
      <c r="E160" s="238"/>
      <c r="F160" s="238"/>
      <c r="G160" s="238"/>
      <c r="H160" s="242"/>
    </row>
    <row r="161" spans="1:8" ht="15.05" customHeight="1">
      <c r="A161" s="246" t="s">
        <v>57</v>
      </c>
      <c r="B161" s="238"/>
      <c r="C161" s="238"/>
      <c r="D161" s="238"/>
      <c r="E161" s="238"/>
      <c r="F161" s="238"/>
      <c r="G161" s="238"/>
      <c r="H161" s="242"/>
    </row>
    <row r="162" spans="1:8" ht="29.45" customHeight="1">
      <c r="A162" s="934"/>
      <c r="B162" s="935"/>
      <c r="C162" s="935"/>
      <c r="D162" s="935"/>
      <c r="E162" s="935"/>
      <c r="F162" s="935"/>
      <c r="G162" s="935"/>
      <c r="H162" s="935"/>
    </row>
    <row r="163" spans="1:8">
      <c r="A163" s="624"/>
      <c r="B163" s="241"/>
      <c r="C163" s="241"/>
      <c r="D163" s="241"/>
      <c r="E163" s="241"/>
      <c r="F163" s="241"/>
      <c r="G163" s="241"/>
      <c r="H163" s="241"/>
    </row>
    <row r="199" spans="2:4">
      <c r="D199" s="269">
        <f>F182</f>
        <v>0</v>
      </c>
    </row>
    <row r="200" spans="2:4">
      <c r="D200" s="269">
        <f>Extranj.!I169</f>
        <v>2086399.8</v>
      </c>
    </row>
    <row r="203" spans="2:4">
      <c r="B203" s="269">
        <f>C182</f>
        <v>0</v>
      </c>
    </row>
    <row r="204" spans="2:4">
      <c r="B204" s="269">
        <f>E182</f>
        <v>0</v>
      </c>
    </row>
    <row r="255" spans="3:3" ht="15.75" thickBot="1"/>
    <row r="256" spans="3:3">
      <c r="C256" s="249">
        <v>13601522</v>
      </c>
    </row>
    <row r="257" spans="3:3">
      <c r="C257" s="250">
        <v>12663935</v>
      </c>
    </row>
    <row r="258" spans="3:3">
      <c r="C258" s="250">
        <v>816638</v>
      </c>
    </row>
    <row r="259" spans="3:3">
      <c r="C259" s="250">
        <v>120950</v>
      </c>
    </row>
    <row r="260" spans="3:3">
      <c r="C260" s="250">
        <v>192344</v>
      </c>
    </row>
    <row r="261" spans="3:3">
      <c r="C261" s="250">
        <v>3057272</v>
      </c>
    </row>
    <row r="262" spans="3:3">
      <c r="C262" s="250">
        <v>62296</v>
      </c>
    </row>
    <row r="263" spans="3:3" ht="15.75" thickBot="1">
      <c r="C263" s="250">
        <v>5645</v>
      </c>
    </row>
    <row r="264" spans="3:3" ht="15.75" thickBot="1">
      <c r="C264" s="251">
        <v>16919079</v>
      </c>
    </row>
  </sheetData>
  <mergeCells count="1">
    <mergeCell ref="A162:H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266"/>
  <sheetViews>
    <sheetView workbookViewId="0"/>
  </sheetViews>
  <sheetFormatPr baseColWidth="10" defaultColWidth="11.625" defaultRowHeight="15.05"/>
  <cols>
    <col min="1" max="1" width="16.875" style="268" customWidth="1"/>
    <col min="2" max="6" width="12.625" style="269" customWidth="1"/>
    <col min="7" max="7" width="11.625" style="247"/>
    <col min="8" max="8" width="11.625" style="279"/>
    <col min="9" max="16384" width="11.625" style="130"/>
  </cols>
  <sheetData>
    <row r="1" spans="1:8" s="134" customFormat="1" ht="22.25" customHeight="1">
      <c r="A1" s="252" t="s">
        <v>188</v>
      </c>
      <c r="B1" s="253"/>
      <c r="C1" s="253"/>
      <c r="D1" s="253"/>
      <c r="E1" s="253"/>
      <c r="F1" s="253"/>
      <c r="G1" s="270"/>
      <c r="H1" s="271"/>
    </row>
    <row r="2" spans="1:8" s="134" customFormat="1" ht="17.7" customHeight="1">
      <c r="A2" s="254" t="s">
        <v>162</v>
      </c>
      <c r="B2" s="255"/>
      <c r="C2" s="255"/>
      <c r="D2" s="255"/>
      <c r="E2" s="255"/>
      <c r="F2" s="255"/>
      <c r="G2" s="272"/>
      <c r="H2" s="273"/>
    </row>
    <row r="3" spans="1:8" s="134" customFormat="1" ht="2.15" customHeight="1">
      <c r="A3" s="254"/>
      <c r="B3" s="255"/>
      <c r="C3" s="255"/>
      <c r="D3" s="255"/>
      <c r="E3" s="255"/>
      <c r="F3" s="255"/>
      <c r="G3" s="272"/>
      <c r="H3" s="273"/>
    </row>
    <row r="4" spans="1:8" ht="29.95" customHeight="1">
      <c r="A4" s="225"/>
      <c r="B4" s="226" t="s">
        <v>156</v>
      </c>
      <c r="C4" s="226" t="s">
        <v>157</v>
      </c>
      <c r="D4" s="226" t="s">
        <v>158</v>
      </c>
      <c r="E4" s="226" t="s">
        <v>159</v>
      </c>
      <c r="F4" s="226" t="s">
        <v>160</v>
      </c>
      <c r="G4" s="226" t="s">
        <v>161</v>
      </c>
      <c r="H4" s="226" t="s">
        <v>12</v>
      </c>
    </row>
    <row r="5" spans="1:8" ht="40.6" customHeight="1">
      <c r="A5" s="680" t="s">
        <v>302</v>
      </c>
      <c r="B5" s="227"/>
      <c r="C5" s="227"/>
      <c r="D5" s="227"/>
      <c r="E5" s="227"/>
      <c r="F5" s="227"/>
      <c r="G5" s="227"/>
      <c r="H5" s="227"/>
    </row>
    <row r="6" spans="1:8" s="131" customFormat="1" ht="14.25" hidden="1" customHeight="1">
      <c r="A6" s="259"/>
      <c r="B6" s="260"/>
      <c r="C6" s="260"/>
      <c r="D6" s="260"/>
      <c r="E6" s="260"/>
      <c r="F6" s="260"/>
      <c r="G6" s="260"/>
      <c r="H6" s="274"/>
    </row>
    <row r="7" spans="1:8" ht="16.55" customHeight="1">
      <c r="A7" s="159">
        <v>2009</v>
      </c>
      <c r="B7" s="234">
        <v>6</v>
      </c>
      <c r="C7" s="234">
        <v>14</v>
      </c>
      <c r="D7" s="234">
        <v>38</v>
      </c>
      <c r="E7" s="234">
        <v>11</v>
      </c>
      <c r="F7" s="234">
        <v>13</v>
      </c>
      <c r="G7" s="234">
        <v>3</v>
      </c>
      <c r="H7" s="235">
        <f>SUM(B7:G7)</f>
        <v>85</v>
      </c>
    </row>
    <row r="8" spans="1:8" ht="15.05" hidden="1" customHeight="1">
      <c r="A8" s="233">
        <v>2009</v>
      </c>
      <c r="B8" s="234">
        <v>8</v>
      </c>
      <c r="C8" s="234">
        <v>12</v>
      </c>
      <c r="D8" s="234">
        <v>37</v>
      </c>
      <c r="E8" s="234">
        <v>11</v>
      </c>
      <c r="F8" s="234">
        <v>13</v>
      </c>
      <c r="G8" s="234">
        <v>3</v>
      </c>
      <c r="H8" s="235">
        <f t="shared" ref="H8:H18" si="0">SUM(B8:G8)</f>
        <v>84</v>
      </c>
    </row>
    <row r="9" spans="1:8" ht="17.350000000000001" hidden="1" customHeight="1">
      <c r="A9" s="233">
        <v>2009</v>
      </c>
      <c r="B9" s="234">
        <v>10</v>
      </c>
      <c r="C9" s="234">
        <v>12</v>
      </c>
      <c r="D9" s="234">
        <v>35</v>
      </c>
      <c r="E9" s="234">
        <v>12</v>
      </c>
      <c r="F9" s="234">
        <v>13</v>
      </c>
      <c r="G9" s="234">
        <v>3</v>
      </c>
      <c r="H9" s="235">
        <f t="shared" si="0"/>
        <v>85</v>
      </c>
    </row>
    <row r="10" spans="1:8" ht="15.05" hidden="1" customHeight="1">
      <c r="A10" s="233">
        <v>2009</v>
      </c>
      <c r="B10" s="234">
        <v>12</v>
      </c>
      <c r="C10" s="234">
        <v>11</v>
      </c>
      <c r="D10" s="234">
        <v>35</v>
      </c>
      <c r="E10" s="234">
        <v>11</v>
      </c>
      <c r="F10" s="234">
        <v>14</v>
      </c>
      <c r="G10" s="234">
        <v>3</v>
      </c>
      <c r="H10" s="235">
        <f t="shared" si="0"/>
        <v>86</v>
      </c>
    </row>
    <row r="11" spans="1:8" ht="15.05" hidden="1" customHeight="1">
      <c r="A11" s="233">
        <v>2009</v>
      </c>
      <c r="B11" s="234">
        <v>11</v>
      </c>
      <c r="C11" s="234">
        <v>11</v>
      </c>
      <c r="D11" s="234">
        <v>37</v>
      </c>
      <c r="E11" s="234">
        <v>12</v>
      </c>
      <c r="F11" s="234">
        <v>13</v>
      </c>
      <c r="G11" s="234">
        <v>3</v>
      </c>
      <c r="H11" s="235">
        <f t="shared" si="0"/>
        <v>87</v>
      </c>
    </row>
    <row r="12" spans="1:8" ht="15.05" hidden="1" customHeight="1">
      <c r="A12" s="233">
        <v>2009</v>
      </c>
      <c r="B12" s="234">
        <v>9</v>
      </c>
      <c r="C12" s="234">
        <v>10</v>
      </c>
      <c r="D12" s="234">
        <v>38</v>
      </c>
      <c r="E12" s="234">
        <v>12</v>
      </c>
      <c r="F12" s="234">
        <v>13</v>
      </c>
      <c r="G12" s="234">
        <v>3</v>
      </c>
      <c r="H12" s="235">
        <f t="shared" si="0"/>
        <v>85</v>
      </c>
    </row>
    <row r="13" spans="1:8" ht="15.05" hidden="1" customHeight="1">
      <c r="A13" s="233">
        <v>2009</v>
      </c>
      <c r="B13" s="234">
        <v>9</v>
      </c>
      <c r="C13" s="234">
        <v>10</v>
      </c>
      <c r="D13" s="234">
        <v>38</v>
      </c>
      <c r="E13" s="234">
        <v>13</v>
      </c>
      <c r="F13" s="234">
        <v>12</v>
      </c>
      <c r="G13" s="234">
        <v>3</v>
      </c>
      <c r="H13" s="235">
        <f t="shared" si="0"/>
        <v>85</v>
      </c>
    </row>
    <row r="14" spans="1:8" ht="15.05" hidden="1" customHeight="1">
      <c r="A14" s="233">
        <v>2009</v>
      </c>
      <c r="B14" s="234">
        <v>9</v>
      </c>
      <c r="C14" s="234">
        <v>10</v>
      </c>
      <c r="D14" s="234">
        <v>38</v>
      </c>
      <c r="E14" s="234">
        <v>12</v>
      </c>
      <c r="F14" s="234">
        <v>13</v>
      </c>
      <c r="G14" s="234">
        <v>3</v>
      </c>
      <c r="H14" s="235">
        <f t="shared" si="0"/>
        <v>85</v>
      </c>
    </row>
    <row r="15" spans="1:8" ht="15.05" hidden="1" customHeight="1">
      <c r="A15" s="159">
        <v>2009</v>
      </c>
      <c r="B15" s="234">
        <v>10</v>
      </c>
      <c r="C15" s="234">
        <v>10</v>
      </c>
      <c r="D15" s="234">
        <v>38</v>
      </c>
      <c r="E15" s="234">
        <v>12</v>
      </c>
      <c r="F15" s="234">
        <v>14</v>
      </c>
      <c r="G15" s="234">
        <v>2</v>
      </c>
      <c r="H15" s="235">
        <f t="shared" si="0"/>
        <v>86</v>
      </c>
    </row>
    <row r="16" spans="1:8" ht="15.05" hidden="1" customHeight="1">
      <c r="A16" s="233">
        <v>2009</v>
      </c>
      <c r="B16" s="234">
        <v>10</v>
      </c>
      <c r="C16" s="234">
        <v>11</v>
      </c>
      <c r="D16" s="234">
        <v>37</v>
      </c>
      <c r="E16" s="234">
        <v>12</v>
      </c>
      <c r="F16" s="234">
        <v>14</v>
      </c>
      <c r="G16" s="234">
        <v>2</v>
      </c>
      <c r="H16" s="235">
        <f t="shared" si="0"/>
        <v>86</v>
      </c>
    </row>
    <row r="17" spans="1:8" ht="15.05" hidden="1" customHeight="1">
      <c r="A17" s="233">
        <v>2009</v>
      </c>
      <c r="B17" s="234">
        <v>10</v>
      </c>
      <c r="C17" s="234">
        <v>11</v>
      </c>
      <c r="D17" s="234">
        <v>37</v>
      </c>
      <c r="E17" s="234">
        <v>13</v>
      </c>
      <c r="F17" s="234">
        <v>14</v>
      </c>
      <c r="G17" s="234">
        <v>2</v>
      </c>
      <c r="H17" s="235">
        <f t="shared" si="0"/>
        <v>87</v>
      </c>
    </row>
    <row r="18" spans="1:8" ht="15.05" hidden="1" customHeight="1">
      <c r="A18" s="233">
        <v>2009</v>
      </c>
      <c r="B18" s="234">
        <v>9</v>
      </c>
      <c r="C18" s="234">
        <v>12</v>
      </c>
      <c r="D18" s="234">
        <v>37</v>
      </c>
      <c r="E18" s="234">
        <v>12</v>
      </c>
      <c r="F18" s="234">
        <v>13</v>
      </c>
      <c r="G18" s="234">
        <v>2</v>
      </c>
      <c r="H18" s="235">
        <f t="shared" si="0"/>
        <v>85</v>
      </c>
    </row>
    <row r="19" spans="1:8" s="131" customFormat="1" ht="15.05" hidden="1" customHeight="1">
      <c r="A19" s="233">
        <v>2010</v>
      </c>
      <c r="B19" s="275"/>
      <c r="C19" s="275"/>
      <c r="D19" s="275"/>
      <c r="E19" s="275"/>
      <c r="F19" s="275"/>
      <c r="G19" s="275"/>
      <c r="H19" s="276"/>
    </row>
    <row r="20" spans="1:8" ht="15.05" customHeight="1">
      <c r="A20" s="233">
        <v>2010</v>
      </c>
      <c r="B20" s="234">
        <v>8</v>
      </c>
      <c r="C20" s="234">
        <v>10</v>
      </c>
      <c r="D20" s="234">
        <v>36</v>
      </c>
      <c r="E20" s="234">
        <v>14</v>
      </c>
      <c r="F20" s="234">
        <v>13</v>
      </c>
      <c r="G20" s="234">
        <v>2</v>
      </c>
      <c r="H20" s="235">
        <f>SUM(B20:G20)</f>
        <v>83</v>
      </c>
    </row>
    <row r="21" spans="1:8" ht="15.05" hidden="1" customHeight="1">
      <c r="A21" s="233">
        <v>2010</v>
      </c>
      <c r="B21" s="234">
        <v>8</v>
      </c>
      <c r="C21" s="234">
        <v>10</v>
      </c>
      <c r="D21" s="234">
        <v>37</v>
      </c>
      <c r="E21" s="234">
        <v>12</v>
      </c>
      <c r="F21" s="234">
        <v>14</v>
      </c>
      <c r="G21" s="234">
        <v>2</v>
      </c>
      <c r="H21" s="235">
        <f t="shared" ref="H21:H31" si="1">SUM(B21:G21)</f>
        <v>83</v>
      </c>
    </row>
    <row r="22" spans="1:8" ht="15.05" hidden="1" customHeight="1">
      <c r="A22" s="233">
        <v>2010</v>
      </c>
      <c r="B22" s="234">
        <v>7</v>
      </c>
      <c r="C22" s="234">
        <v>10</v>
      </c>
      <c r="D22" s="234">
        <v>38</v>
      </c>
      <c r="E22" s="234">
        <v>12</v>
      </c>
      <c r="F22" s="234">
        <v>14</v>
      </c>
      <c r="G22" s="234">
        <v>2</v>
      </c>
      <c r="H22" s="235">
        <f t="shared" si="1"/>
        <v>83</v>
      </c>
    </row>
    <row r="23" spans="1:8" ht="15.05" hidden="1" customHeight="1">
      <c r="A23" s="233">
        <v>2010</v>
      </c>
      <c r="B23" s="234">
        <v>7</v>
      </c>
      <c r="C23" s="234">
        <v>11</v>
      </c>
      <c r="D23" s="234">
        <v>38</v>
      </c>
      <c r="E23" s="234">
        <v>13</v>
      </c>
      <c r="F23" s="234">
        <v>13</v>
      </c>
      <c r="G23" s="234">
        <v>2</v>
      </c>
      <c r="H23" s="235">
        <f t="shared" si="1"/>
        <v>84</v>
      </c>
    </row>
    <row r="24" spans="1:8" ht="15.05" hidden="1" customHeight="1">
      <c r="A24" s="233">
        <v>2010</v>
      </c>
      <c r="B24" s="234">
        <v>7</v>
      </c>
      <c r="C24" s="234">
        <v>11</v>
      </c>
      <c r="D24" s="234">
        <v>40</v>
      </c>
      <c r="E24" s="234">
        <v>10</v>
      </c>
      <c r="F24" s="234">
        <v>13</v>
      </c>
      <c r="G24" s="234">
        <v>2</v>
      </c>
      <c r="H24" s="235">
        <f t="shared" si="1"/>
        <v>83</v>
      </c>
    </row>
    <row r="25" spans="1:8" ht="15.05" hidden="1" customHeight="1">
      <c r="A25" s="233">
        <v>2010</v>
      </c>
      <c r="B25" s="234">
        <v>7</v>
      </c>
      <c r="C25" s="234">
        <v>12</v>
      </c>
      <c r="D25" s="234">
        <v>38</v>
      </c>
      <c r="E25" s="234">
        <v>11</v>
      </c>
      <c r="F25" s="234">
        <v>13</v>
      </c>
      <c r="G25" s="234">
        <v>2</v>
      </c>
      <c r="H25" s="235">
        <f t="shared" si="1"/>
        <v>83</v>
      </c>
    </row>
    <row r="26" spans="1:8" ht="15.05" hidden="1" customHeight="1">
      <c r="A26" s="233">
        <v>2010</v>
      </c>
      <c r="B26" s="234">
        <v>6</v>
      </c>
      <c r="C26" s="234">
        <v>13</v>
      </c>
      <c r="D26" s="234">
        <v>38</v>
      </c>
      <c r="E26" s="234">
        <v>11</v>
      </c>
      <c r="F26" s="234">
        <v>13</v>
      </c>
      <c r="G26" s="234">
        <v>2</v>
      </c>
      <c r="H26" s="235">
        <f t="shared" si="1"/>
        <v>83</v>
      </c>
    </row>
    <row r="27" spans="1:8" ht="15.05" hidden="1" customHeight="1">
      <c r="A27" s="233">
        <v>2010</v>
      </c>
      <c r="B27" s="234">
        <v>6</v>
      </c>
      <c r="C27" s="234">
        <v>12</v>
      </c>
      <c r="D27" s="234">
        <v>39</v>
      </c>
      <c r="E27" s="234">
        <v>11</v>
      </c>
      <c r="F27" s="234">
        <v>12</v>
      </c>
      <c r="G27" s="234">
        <v>2</v>
      </c>
      <c r="H27" s="235">
        <f t="shared" si="1"/>
        <v>82</v>
      </c>
    </row>
    <row r="28" spans="1:8" ht="15.05" hidden="1" customHeight="1">
      <c r="A28" s="233">
        <v>2010</v>
      </c>
      <c r="B28" s="234">
        <v>7</v>
      </c>
      <c r="C28" s="234">
        <v>13</v>
      </c>
      <c r="D28" s="234">
        <v>38</v>
      </c>
      <c r="E28" s="234">
        <v>10</v>
      </c>
      <c r="F28" s="234">
        <v>12</v>
      </c>
      <c r="G28" s="234">
        <v>2</v>
      </c>
      <c r="H28" s="235">
        <f t="shared" si="1"/>
        <v>82</v>
      </c>
    </row>
    <row r="29" spans="1:8" ht="15.05" hidden="1" customHeight="1">
      <c r="A29" s="233">
        <v>2010</v>
      </c>
      <c r="B29" s="234">
        <v>7</v>
      </c>
      <c r="C29" s="234">
        <v>12</v>
      </c>
      <c r="D29" s="234">
        <v>38</v>
      </c>
      <c r="E29" s="234">
        <v>10</v>
      </c>
      <c r="F29" s="234">
        <v>12</v>
      </c>
      <c r="G29" s="234">
        <v>2</v>
      </c>
      <c r="H29" s="235">
        <f t="shared" si="1"/>
        <v>81</v>
      </c>
    </row>
    <row r="30" spans="1:8" ht="15.05" hidden="1" customHeight="1">
      <c r="A30" s="233">
        <v>2010</v>
      </c>
      <c r="B30" s="234">
        <v>6</v>
      </c>
      <c r="C30" s="234">
        <v>17</v>
      </c>
      <c r="D30" s="234">
        <v>33</v>
      </c>
      <c r="E30" s="234">
        <v>11</v>
      </c>
      <c r="F30" s="234">
        <v>11</v>
      </c>
      <c r="G30" s="234">
        <v>2</v>
      </c>
      <c r="H30" s="235">
        <f t="shared" si="1"/>
        <v>80</v>
      </c>
    </row>
    <row r="31" spans="1:8" ht="15.05" hidden="1" customHeight="1">
      <c r="A31" s="233">
        <v>2010</v>
      </c>
      <c r="B31" s="234">
        <v>7</v>
      </c>
      <c r="C31" s="234">
        <v>18</v>
      </c>
      <c r="D31" s="234">
        <v>29</v>
      </c>
      <c r="E31" s="234">
        <v>11</v>
      </c>
      <c r="F31" s="234">
        <v>11</v>
      </c>
      <c r="G31" s="234">
        <v>2</v>
      </c>
      <c r="H31" s="235">
        <f t="shared" si="1"/>
        <v>78</v>
      </c>
    </row>
    <row r="32" spans="1:8" s="131" customFormat="1" ht="15.05" hidden="1" customHeight="1">
      <c r="A32" s="233">
        <v>2011</v>
      </c>
      <c r="B32" s="275"/>
      <c r="C32" s="275"/>
      <c r="D32" s="275"/>
      <c r="E32" s="275"/>
      <c r="F32" s="275"/>
      <c r="G32" s="275"/>
      <c r="H32" s="276"/>
    </row>
    <row r="33" spans="1:8" ht="15.05" customHeight="1">
      <c r="A33" s="233">
        <v>2011</v>
      </c>
      <c r="B33" s="234">
        <v>8</v>
      </c>
      <c r="C33" s="234">
        <v>17</v>
      </c>
      <c r="D33" s="234">
        <v>28</v>
      </c>
      <c r="E33" s="234">
        <v>11</v>
      </c>
      <c r="F33" s="234">
        <v>10</v>
      </c>
      <c r="G33" s="234">
        <v>2</v>
      </c>
      <c r="H33" s="235">
        <v>76</v>
      </c>
    </row>
    <row r="34" spans="1:8" ht="15.05" hidden="1" customHeight="1">
      <c r="A34" s="233">
        <v>2011</v>
      </c>
      <c r="B34" s="234">
        <v>7</v>
      </c>
      <c r="C34" s="234">
        <v>17</v>
      </c>
      <c r="D34" s="234">
        <v>28</v>
      </c>
      <c r="E34" s="234">
        <v>11</v>
      </c>
      <c r="F34" s="234">
        <v>10</v>
      </c>
      <c r="G34" s="234">
        <v>2</v>
      </c>
      <c r="H34" s="235">
        <v>75</v>
      </c>
    </row>
    <row r="35" spans="1:8" ht="15.05" hidden="1" customHeight="1">
      <c r="A35" s="233">
        <v>2011</v>
      </c>
      <c r="B35" s="234">
        <v>9</v>
      </c>
      <c r="C35" s="234">
        <v>15</v>
      </c>
      <c r="D35" s="234">
        <v>29</v>
      </c>
      <c r="E35" s="234">
        <v>10</v>
      </c>
      <c r="F35" s="234">
        <v>11</v>
      </c>
      <c r="G35" s="234">
        <v>2</v>
      </c>
      <c r="H35" s="235">
        <v>76</v>
      </c>
    </row>
    <row r="36" spans="1:8" ht="15.05" hidden="1" customHeight="1">
      <c r="A36" s="233">
        <v>2011</v>
      </c>
      <c r="B36" s="234">
        <v>7</v>
      </c>
      <c r="C36" s="234">
        <v>14</v>
      </c>
      <c r="D36" s="234">
        <v>29</v>
      </c>
      <c r="E36" s="234">
        <v>10</v>
      </c>
      <c r="F36" s="234">
        <v>11</v>
      </c>
      <c r="G36" s="234">
        <v>2</v>
      </c>
      <c r="H36" s="235">
        <v>73</v>
      </c>
    </row>
    <row r="37" spans="1:8" ht="15.05" hidden="1" customHeight="1">
      <c r="A37" s="233">
        <v>2011</v>
      </c>
      <c r="B37" s="234">
        <v>7</v>
      </c>
      <c r="C37" s="234">
        <v>11</v>
      </c>
      <c r="D37" s="234">
        <v>31</v>
      </c>
      <c r="E37" s="234">
        <v>10</v>
      </c>
      <c r="F37" s="234">
        <v>11</v>
      </c>
      <c r="G37" s="234">
        <v>2</v>
      </c>
      <c r="H37" s="235">
        <v>72</v>
      </c>
    </row>
    <row r="38" spans="1:8" ht="15.05" hidden="1" customHeight="1">
      <c r="A38" s="233">
        <v>2011</v>
      </c>
      <c r="B38" s="234">
        <v>9</v>
      </c>
      <c r="C38" s="234">
        <v>12</v>
      </c>
      <c r="D38" s="234">
        <v>30</v>
      </c>
      <c r="E38" s="234">
        <v>10</v>
      </c>
      <c r="F38" s="234">
        <v>12</v>
      </c>
      <c r="G38" s="234">
        <v>2</v>
      </c>
      <c r="H38" s="235">
        <v>75</v>
      </c>
    </row>
    <row r="39" spans="1:8" ht="15.05" hidden="1" customHeight="1">
      <c r="A39" s="233">
        <v>2011</v>
      </c>
      <c r="B39" s="234">
        <v>9</v>
      </c>
      <c r="C39" s="234">
        <v>12</v>
      </c>
      <c r="D39" s="234">
        <v>31</v>
      </c>
      <c r="E39" s="234">
        <v>10</v>
      </c>
      <c r="F39" s="234">
        <v>12</v>
      </c>
      <c r="G39" s="234">
        <v>2</v>
      </c>
      <c r="H39" s="235">
        <v>76</v>
      </c>
    </row>
    <row r="40" spans="1:8" ht="15.05" hidden="1" customHeight="1">
      <c r="A40" s="233">
        <v>2011</v>
      </c>
      <c r="B40" s="234">
        <v>9</v>
      </c>
      <c r="C40" s="234">
        <v>12</v>
      </c>
      <c r="D40" s="234">
        <v>31</v>
      </c>
      <c r="E40" s="234">
        <v>10</v>
      </c>
      <c r="F40" s="234">
        <v>12</v>
      </c>
      <c r="G40" s="234">
        <v>2</v>
      </c>
      <c r="H40" s="235">
        <v>76</v>
      </c>
    </row>
    <row r="41" spans="1:8" ht="15.05" hidden="1" customHeight="1">
      <c r="A41" s="233">
        <v>2011</v>
      </c>
      <c r="B41" s="234">
        <v>8</v>
      </c>
      <c r="C41" s="234">
        <v>13</v>
      </c>
      <c r="D41" s="234">
        <v>31</v>
      </c>
      <c r="E41" s="234">
        <v>11</v>
      </c>
      <c r="F41" s="234">
        <v>11</v>
      </c>
      <c r="G41" s="234">
        <v>2</v>
      </c>
      <c r="H41" s="235">
        <v>76</v>
      </c>
    </row>
    <row r="42" spans="1:8" ht="15.05" hidden="1" customHeight="1">
      <c r="A42" s="233">
        <v>2011</v>
      </c>
      <c r="B42" s="234">
        <v>11</v>
      </c>
      <c r="C42" s="234">
        <v>14</v>
      </c>
      <c r="D42" s="234">
        <v>31</v>
      </c>
      <c r="E42" s="234">
        <v>10</v>
      </c>
      <c r="F42" s="234">
        <v>11</v>
      </c>
      <c r="G42" s="234">
        <v>2</v>
      </c>
      <c r="H42" s="235">
        <v>79</v>
      </c>
    </row>
    <row r="43" spans="1:8" ht="15.05" hidden="1" customHeight="1">
      <c r="A43" s="233">
        <v>2011</v>
      </c>
      <c r="B43" s="234">
        <v>7</v>
      </c>
      <c r="C43" s="234">
        <v>14</v>
      </c>
      <c r="D43" s="234">
        <v>29</v>
      </c>
      <c r="E43" s="234">
        <v>15</v>
      </c>
      <c r="F43" s="234">
        <v>9</v>
      </c>
      <c r="G43" s="234">
        <v>2</v>
      </c>
      <c r="H43" s="235">
        <v>76</v>
      </c>
    </row>
    <row r="44" spans="1:8" ht="15.05" hidden="1" customHeight="1">
      <c r="A44" s="233">
        <v>2011</v>
      </c>
      <c r="B44" s="234">
        <v>9</v>
      </c>
      <c r="C44" s="234">
        <v>14</v>
      </c>
      <c r="D44" s="234">
        <v>29</v>
      </c>
      <c r="E44" s="234">
        <v>13</v>
      </c>
      <c r="F44" s="234">
        <v>10</v>
      </c>
      <c r="G44" s="234">
        <v>1</v>
      </c>
      <c r="H44" s="235">
        <v>76</v>
      </c>
    </row>
    <row r="45" spans="1:8" s="131" customFormat="1" ht="15.05" hidden="1" customHeight="1">
      <c r="A45" s="233">
        <v>2012</v>
      </c>
      <c r="B45" s="275"/>
      <c r="C45" s="275"/>
      <c r="D45" s="275"/>
      <c r="E45" s="275"/>
      <c r="F45" s="275"/>
      <c r="G45" s="275"/>
      <c r="H45" s="276"/>
    </row>
    <row r="46" spans="1:8" ht="15.05" customHeight="1">
      <c r="A46" s="233">
        <v>2012</v>
      </c>
      <c r="B46" s="234">
        <v>9</v>
      </c>
      <c r="C46" s="234">
        <v>13</v>
      </c>
      <c r="D46" s="234">
        <v>30</v>
      </c>
      <c r="E46" s="234">
        <v>14</v>
      </c>
      <c r="F46" s="234">
        <v>9</v>
      </c>
      <c r="G46" s="234">
        <v>1</v>
      </c>
      <c r="H46" s="235">
        <v>76</v>
      </c>
    </row>
    <row r="47" spans="1:8" ht="15.05" hidden="1" customHeight="1">
      <c r="A47" s="233">
        <v>2012</v>
      </c>
      <c r="B47" s="234">
        <v>9</v>
      </c>
      <c r="C47" s="234">
        <v>12</v>
      </c>
      <c r="D47" s="234">
        <v>32</v>
      </c>
      <c r="E47" s="234">
        <v>12</v>
      </c>
      <c r="F47" s="234">
        <v>10</v>
      </c>
      <c r="G47" s="234">
        <v>1</v>
      </c>
      <c r="H47" s="235">
        <v>76</v>
      </c>
    </row>
    <row r="48" spans="1:8" ht="15.05" hidden="1" customHeight="1">
      <c r="A48" s="233">
        <v>2012</v>
      </c>
      <c r="B48" s="234">
        <v>10</v>
      </c>
      <c r="C48" s="234">
        <v>13</v>
      </c>
      <c r="D48" s="234">
        <v>29</v>
      </c>
      <c r="E48" s="234">
        <v>12</v>
      </c>
      <c r="F48" s="234">
        <v>10</v>
      </c>
      <c r="G48" s="234">
        <v>1</v>
      </c>
      <c r="H48" s="235">
        <v>75</v>
      </c>
    </row>
    <row r="49" spans="1:8" ht="15.05" hidden="1" customHeight="1">
      <c r="A49" s="233">
        <v>2012</v>
      </c>
      <c r="B49" s="234">
        <v>9</v>
      </c>
      <c r="C49" s="234">
        <v>12</v>
      </c>
      <c r="D49" s="234">
        <v>30</v>
      </c>
      <c r="E49" s="234">
        <v>12</v>
      </c>
      <c r="F49" s="234">
        <v>10</v>
      </c>
      <c r="G49" s="234">
        <v>1</v>
      </c>
      <c r="H49" s="235">
        <v>74</v>
      </c>
    </row>
    <row r="50" spans="1:8" ht="15.05" hidden="1" customHeight="1">
      <c r="A50" s="233">
        <v>2012</v>
      </c>
      <c r="B50" s="234">
        <v>9</v>
      </c>
      <c r="C50" s="234">
        <v>11</v>
      </c>
      <c r="D50" s="234">
        <v>33</v>
      </c>
      <c r="E50" s="234">
        <v>11</v>
      </c>
      <c r="F50" s="234">
        <v>10</v>
      </c>
      <c r="G50" s="234">
        <v>1</v>
      </c>
      <c r="H50" s="235">
        <v>75</v>
      </c>
    </row>
    <row r="51" spans="1:8" ht="15.05" hidden="1" customHeight="1">
      <c r="A51" s="233">
        <v>2012</v>
      </c>
      <c r="B51" s="234">
        <v>10</v>
      </c>
      <c r="C51" s="234">
        <v>12</v>
      </c>
      <c r="D51" s="234">
        <v>31</v>
      </c>
      <c r="E51" s="234">
        <v>12</v>
      </c>
      <c r="F51" s="234">
        <v>9</v>
      </c>
      <c r="G51" s="234">
        <v>1</v>
      </c>
      <c r="H51" s="235">
        <v>75</v>
      </c>
    </row>
    <row r="52" spans="1:8" ht="15.05" hidden="1" customHeight="1">
      <c r="A52" s="233">
        <v>2012</v>
      </c>
      <c r="B52" s="234">
        <v>10</v>
      </c>
      <c r="C52" s="234">
        <v>12</v>
      </c>
      <c r="D52" s="234">
        <v>29</v>
      </c>
      <c r="E52" s="234">
        <v>12</v>
      </c>
      <c r="F52" s="234">
        <v>10</v>
      </c>
      <c r="G52" s="234">
        <v>1</v>
      </c>
      <c r="H52" s="235">
        <v>74</v>
      </c>
    </row>
    <row r="53" spans="1:8" ht="15.05" hidden="1" customHeight="1">
      <c r="A53" s="233">
        <v>2012</v>
      </c>
      <c r="B53" s="234">
        <v>10</v>
      </c>
      <c r="C53" s="234">
        <v>12</v>
      </c>
      <c r="D53" s="234">
        <v>32</v>
      </c>
      <c r="E53" s="234">
        <v>11</v>
      </c>
      <c r="F53" s="234">
        <v>9</v>
      </c>
      <c r="G53" s="234">
        <v>1</v>
      </c>
      <c r="H53" s="235">
        <v>75</v>
      </c>
    </row>
    <row r="54" spans="1:8" ht="15.05" hidden="1" customHeight="1">
      <c r="A54" s="233">
        <v>2012</v>
      </c>
      <c r="B54" s="234">
        <v>9</v>
      </c>
      <c r="C54" s="234">
        <v>14</v>
      </c>
      <c r="D54" s="234">
        <v>33</v>
      </c>
      <c r="E54" s="234">
        <v>9</v>
      </c>
      <c r="F54" s="234">
        <v>9</v>
      </c>
      <c r="G54" s="234">
        <v>1</v>
      </c>
      <c r="H54" s="235">
        <v>75</v>
      </c>
    </row>
    <row r="55" spans="1:8" ht="15.05" hidden="1" customHeight="1">
      <c r="A55" s="233">
        <v>2012</v>
      </c>
      <c r="B55" s="234">
        <v>10</v>
      </c>
      <c r="C55" s="234">
        <v>12</v>
      </c>
      <c r="D55" s="234">
        <v>33</v>
      </c>
      <c r="E55" s="234">
        <v>9</v>
      </c>
      <c r="F55" s="234">
        <v>9</v>
      </c>
      <c r="G55" s="234">
        <v>1</v>
      </c>
      <c r="H55" s="235">
        <v>74</v>
      </c>
    </row>
    <row r="56" spans="1:8" ht="15.05" hidden="1" customHeight="1">
      <c r="A56" s="233">
        <v>2012</v>
      </c>
      <c r="B56" s="234">
        <v>11</v>
      </c>
      <c r="C56" s="234">
        <v>14</v>
      </c>
      <c r="D56" s="234">
        <v>31</v>
      </c>
      <c r="E56" s="234">
        <v>9</v>
      </c>
      <c r="F56" s="234">
        <v>9</v>
      </c>
      <c r="G56" s="234">
        <v>1</v>
      </c>
      <c r="H56" s="235">
        <v>75</v>
      </c>
    </row>
    <row r="57" spans="1:8" s="131" customFormat="1" ht="15.05" hidden="1" customHeight="1">
      <c r="A57" s="233">
        <v>2012</v>
      </c>
      <c r="B57" s="234">
        <v>12</v>
      </c>
      <c r="C57" s="234">
        <v>15</v>
      </c>
      <c r="D57" s="234">
        <v>27</v>
      </c>
      <c r="E57" s="234">
        <v>10</v>
      </c>
      <c r="F57" s="234">
        <v>9</v>
      </c>
      <c r="G57" s="234">
        <v>1</v>
      </c>
      <c r="H57" s="235">
        <v>74</v>
      </c>
    </row>
    <row r="58" spans="1:8" s="131" customFormat="1" ht="15.05" hidden="1" customHeight="1">
      <c r="A58" s="233">
        <v>2013</v>
      </c>
      <c r="B58" s="234"/>
      <c r="C58" s="261"/>
      <c r="D58" s="262"/>
      <c r="E58" s="261"/>
      <c r="F58" s="262"/>
      <c r="G58" s="275"/>
      <c r="H58" s="276"/>
    </row>
    <row r="59" spans="1:8" ht="15.05" customHeight="1">
      <c r="A59" s="233">
        <v>2013</v>
      </c>
      <c r="B59" s="234">
        <v>11</v>
      </c>
      <c r="C59" s="234">
        <v>14</v>
      </c>
      <c r="D59" s="234">
        <v>25</v>
      </c>
      <c r="E59" s="234">
        <v>10</v>
      </c>
      <c r="F59" s="234">
        <v>8</v>
      </c>
      <c r="G59" s="234">
        <v>1</v>
      </c>
      <c r="H59" s="235">
        <v>69</v>
      </c>
    </row>
    <row r="60" spans="1:8" ht="15.05" hidden="1" customHeight="1">
      <c r="A60" s="233">
        <v>2013</v>
      </c>
      <c r="B60" s="234">
        <v>11</v>
      </c>
      <c r="C60" s="234">
        <v>12</v>
      </c>
      <c r="D60" s="234">
        <v>24</v>
      </c>
      <c r="E60" s="234">
        <v>9</v>
      </c>
      <c r="F60" s="234">
        <v>8</v>
      </c>
      <c r="G60" s="234">
        <v>1</v>
      </c>
      <c r="H60" s="235">
        <v>65</v>
      </c>
    </row>
    <row r="61" spans="1:8" ht="15.05" hidden="1" customHeight="1">
      <c r="A61" s="233">
        <v>2013</v>
      </c>
      <c r="B61" s="234">
        <v>10</v>
      </c>
      <c r="C61" s="234">
        <v>11</v>
      </c>
      <c r="D61" s="234">
        <v>24</v>
      </c>
      <c r="E61" s="234">
        <v>10</v>
      </c>
      <c r="F61" s="234">
        <v>6</v>
      </c>
      <c r="G61" s="234">
        <v>1</v>
      </c>
      <c r="H61" s="235">
        <v>62</v>
      </c>
    </row>
    <row r="62" spans="1:8" ht="15.05" hidden="1" customHeight="1">
      <c r="A62" s="233">
        <v>2013</v>
      </c>
      <c r="B62" s="234">
        <v>10</v>
      </c>
      <c r="C62" s="234">
        <v>11</v>
      </c>
      <c r="D62" s="234">
        <v>22</v>
      </c>
      <c r="E62" s="234">
        <v>10</v>
      </c>
      <c r="F62" s="234">
        <v>6</v>
      </c>
      <c r="G62" s="234">
        <v>1</v>
      </c>
      <c r="H62" s="235">
        <v>60</v>
      </c>
    </row>
    <row r="63" spans="1:8" ht="15.05" hidden="1" customHeight="1">
      <c r="A63" s="233">
        <v>2013</v>
      </c>
      <c r="B63" s="234">
        <v>9</v>
      </c>
      <c r="C63" s="234">
        <v>11</v>
      </c>
      <c r="D63" s="234">
        <v>23</v>
      </c>
      <c r="E63" s="234">
        <v>9</v>
      </c>
      <c r="F63" s="234">
        <v>6</v>
      </c>
      <c r="G63" s="234">
        <v>1</v>
      </c>
      <c r="H63" s="235">
        <v>59</v>
      </c>
    </row>
    <row r="64" spans="1:8" s="132" customFormat="1" ht="15.05" hidden="1" customHeight="1">
      <c r="A64" s="233">
        <v>2013</v>
      </c>
      <c r="B64" s="234">
        <v>10</v>
      </c>
      <c r="C64" s="234">
        <v>11</v>
      </c>
      <c r="D64" s="234">
        <v>24</v>
      </c>
      <c r="E64" s="234">
        <v>10</v>
      </c>
      <c r="F64" s="234">
        <v>6</v>
      </c>
      <c r="G64" s="234">
        <v>1</v>
      </c>
      <c r="H64" s="235">
        <v>62</v>
      </c>
    </row>
    <row r="65" spans="1:8" ht="15.05" hidden="1" customHeight="1">
      <c r="A65" s="233">
        <v>2013</v>
      </c>
      <c r="B65" s="234">
        <v>9</v>
      </c>
      <c r="C65" s="234">
        <v>11</v>
      </c>
      <c r="D65" s="234">
        <v>24</v>
      </c>
      <c r="E65" s="234">
        <v>10</v>
      </c>
      <c r="F65" s="234">
        <v>7</v>
      </c>
      <c r="G65" s="234">
        <v>1</v>
      </c>
      <c r="H65" s="235">
        <v>62</v>
      </c>
    </row>
    <row r="66" spans="1:8" ht="15.05" hidden="1" customHeight="1">
      <c r="A66" s="233">
        <v>2013</v>
      </c>
      <c r="B66" s="234">
        <v>9</v>
      </c>
      <c r="C66" s="234">
        <v>11</v>
      </c>
      <c r="D66" s="234">
        <v>25</v>
      </c>
      <c r="E66" s="234">
        <v>10</v>
      </c>
      <c r="F66" s="234">
        <v>7</v>
      </c>
      <c r="G66" s="234">
        <v>1</v>
      </c>
      <c r="H66" s="235">
        <v>63</v>
      </c>
    </row>
    <row r="67" spans="1:8" ht="15.05" hidden="1" customHeight="1">
      <c r="A67" s="233">
        <v>2013</v>
      </c>
      <c r="B67" s="234">
        <v>9</v>
      </c>
      <c r="C67" s="234">
        <v>12</v>
      </c>
      <c r="D67" s="234">
        <v>24</v>
      </c>
      <c r="E67" s="234">
        <v>10</v>
      </c>
      <c r="F67" s="234">
        <v>7</v>
      </c>
      <c r="G67" s="234">
        <v>1</v>
      </c>
      <c r="H67" s="235">
        <v>63</v>
      </c>
    </row>
    <row r="68" spans="1:8" ht="15.05" hidden="1" customHeight="1">
      <c r="A68" s="233">
        <v>2013</v>
      </c>
      <c r="B68" s="234">
        <v>10</v>
      </c>
      <c r="C68" s="234">
        <v>12</v>
      </c>
      <c r="D68" s="234">
        <v>22</v>
      </c>
      <c r="E68" s="234">
        <v>9</v>
      </c>
      <c r="F68" s="234">
        <v>8</v>
      </c>
      <c r="G68" s="234">
        <v>1</v>
      </c>
      <c r="H68" s="235">
        <v>62</v>
      </c>
    </row>
    <row r="69" spans="1:8" ht="15.05" hidden="1" customHeight="1">
      <c r="A69" s="233">
        <v>2013</v>
      </c>
      <c r="B69" s="234">
        <v>10</v>
      </c>
      <c r="C69" s="234">
        <v>10</v>
      </c>
      <c r="D69" s="234">
        <v>23</v>
      </c>
      <c r="E69" s="234">
        <v>10</v>
      </c>
      <c r="F69" s="234">
        <v>8</v>
      </c>
      <c r="G69" s="234">
        <v>1</v>
      </c>
      <c r="H69" s="235">
        <v>62</v>
      </c>
    </row>
    <row r="70" spans="1:8" ht="15.05" hidden="1" customHeight="1">
      <c r="A70" s="233">
        <v>2013</v>
      </c>
      <c r="B70" s="234">
        <v>10</v>
      </c>
      <c r="C70" s="234">
        <v>11</v>
      </c>
      <c r="D70" s="234">
        <v>22</v>
      </c>
      <c r="E70" s="234">
        <v>10</v>
      </c>
      <c r="F70" s="234">
        <v>8</v>
      </c>
      <c r="G70" s="234">
        <v>1</v>
      </c>
      <c r="H70" s="235">
        <v>62</v>
      </c>
    </row>
    <row r="71" spans="1:8" s="131" customFormat="1" ht="20.3" hidden="1" customHeight="1">
      <c r="A71" s="243">
        <v>2014</v>
      </c>
      <c r="B71" s="277"/>
      <c r="C71" s="277"/>
      <c r="D71" s="277"/>
      <c r="E71" s="277"/>
      <c r="F71" s="277"/>
      <c r="G71" s="277"/>
      <c r="H71" s="278"/>
    </row>
    <row r="72" spans="1:8" ht="14.1" customHeight="1">
      <c r="A72" s="233">
        <v>2014</v>
      </c>
      <c r="B72" s="234">
        <v>9</v>
      </c>
      <c r="C72" s="234">
        <v>9</v>
      </c>
      <c r="D72" s="234">
        <v>23</v>
      </c>
      <c r="E72" s="234">
        <v>10</v>
      </c>
      <c r="F72" s="234">
        <v>8</v>
      </c>
      <c r="G72" s="234">
        <v>1</v>
      </c>
      <c r="H72" s="235">
        <v>60</v>
      </c>
    </row>
    <row r="73" spans="1:8" ht="14.1" hidden="1" customHeight="1">
      <c r="A73" s="233">
        <v>2014</v>
      </c>
      <c r="B73" s="234">
        <v>10</v>
      </c>
      <c r="C73" s="234">
        <v>9</v>
      </c>
      <c r="D73" s="234">
        <v>22</v>
      </c>
      <c r="E73" s="234">
        <v>10</v>
      </c>
      <c r="F73" s="234">
        <v>8</v>
      </c>
      <c r="G73" s="234">
        <v>1</v>
      </c>
      <c r="H73" s="235">
        <v>60</v>
      </c>
    </row>
    <row r="74" spans="1:8" ht="14.1" hidden="1" customHeight="1">
      <c r="A74" s="233">
        <v>2014</v>
      </c>
      <c r="B74" s="234">
        <v>8</v>
      </c>
      <c r="C74" s="234">
        <v>10</v>
      </c>
      <c r="D74" s="234">
        <v>21</v>
      </c>
      <c r="E74" s="234">
        <v>9</v>
      </c>
      <c r="F74" s="234">
        <v>8</v>
      </c>
      <c r="G74" s="234">
        <v>1</v>
      </c>
      <c r="H74" s="235">
        <v>57</v>
      </c>
    </row>
    <row r="75" spans="1:8" ht="14.1" hidden="1" customHeight="1">
      <c r="A75" s="233">
        <v>2014</v>
      </c>
      <c r="B75" s="234">
        <v>8</v>
      </c>
      <c r="C75" s="234">
        <v>11</v>
      </c>
      <c r="D75" s="234">
        <v>21</v>
      </c>
      <c r="E75" s="234">
        <v>9</v>
      </c>
      <c r="F75" s="234">
        <v>8</v>
      </c>
      <c r="G75" s="234">
        <v>1</v>
      </c>
      <c r="H75" s="235">
        <v>58</v>
      </c>
    </row>
    <row r="76" spans="1:8" ht="14.1" hidden="1" customHeight="1">
      <c r="A76" s="233">
        <v>2014</v>
      </c>
      <c r="B76" s="234">
        <v>8</v>
      </c>
      <c r="C76" s="234">
        <v>12</v>
      </c>
      <c r="D76" s="234">
        <v>21</v>
      </c>
      <c r="E76" s="234">
        <v>9</v>
      </c>
      <c r="F76" s="234">
        <v>8</v>
      </c>
      <c r="G76" s="234">
        <v>1</v>
      </c>
      <c r="H76" s="235">
        <v>59</v>
      </c>
    </row>
    <row r="77" spans="1:8" s="132" customFormat="1" ht="14.1" hidden="1" customHeight="1">
      <c r="A77" s="233">
        <v>2014</v>
      </c>
      <c r="B77" s="234">
        <v>9</v>
      </c>
      <c r="C77" s="234">
        <v>10</v>
      </c>
      <c r="D77" s="234">
        <v>25</v>
      </c>
      <c r="E77" s="234">
        <v>9</v>
      </c>
      <c r="F77" s="234">
        <v>8</v>
      </c>
      <c r="G77" s="234">
        <v>1</v>
      </c>
      <c r="H77" s="235">
        <v>62</v>
      </c>
    </row>
    <row r="78" spans="1:8" ht="14.1" hidden="1" customHeight="1">
      <c r="A78" s="233">
        <v>2014</v>
      </c>
      <c r="B78" s="234">
        <v>9</v>
      </c>
      <c r="C78" s="234">
        <v>9</v>
      </c>
      <c r="D78" s="234">
        <v>24</v>
      </c>
      <c r="E78" s="234">
        <v>10</v>
      </c>
      <c r="F78" s="234">
        <v>7</v>
      </c>
      <c r="G78" s="234">
        <v>1</v>
      </c>
      <c r="H78" s="235">
        <v>60</v>
      </c>
    </row>
    <row r="79" spans="1:8" ht="14.1" hidden="1" customHeight="1">
      <c r="A79" s="233">
        <v>2014</v>
      </c>
      <c r="B79" s="234">
        <v>9</v>
      </c>
      <c r="C79" s="234">
        <v>11</v>
      </c>
      <c r="D79" s="234">
        <v>22</v>
      </c>
      <c r="E79" s="234">
        <v>9</v>
      </c>
      <c r="F79" s="234">
        <v>7</v>
      </c>
      <c r="G79" s="234">
        <v>1</v>
      </c>
      <c r="H79" s="235">
        <v>59</v>
      </c>
    </row>
    <row r="80" spans="1:8" ht="14.1" hidden="1" customHeight="1">
      <c r="A80" s="233">
        <v>2014</v>
      </c>
      <c r="B80" s="234">
        <v>11</v>
      </c>
      <c r="C80" s="234">
        <v>9</v>
      </c>
      <c r="D80" s="234">
        <v>22</v>
      </c>
      <c r="E80" s="234">
        <v>9</v>
      </c>
      <c r="F80" s="234">
        <v>7</v>
      </c>
      <c r="G80" s="234">
        <v>1</v>
      </c>
      <c r="H80" s="235">
        <v>59</v>
      </c>
    </row>
    <row r="81" spans="1:8" ht="14.1" hidden="1" customHeight="1">
      <c r="A81" s="233">
        <v>2014</v>
      </c>
      <c r="B81" s="234">
        <v>10</v>
      </c>
      <c r="C81" s="234">
        <v>10</v>
      </c>
      <c r="D81" s="234">
        <v>23</v>
      </c>
      <c r="E81" s="234">
        <v>8</v>
      </c>
      <c r="F81" s="234">
        <v>7</v>
      </c>
      <c r="G81" s="234">
        <v>1</v>
      </c>
      <c r="H81" s="235">
        <v>59</v>
      </c>
    </row>
    <row r="82" spans="1:8" ht="14.1" hidden="1" customHeight="1">
      <c r="A82" s="233">
        <v>2014</v>
      </c>
      <c r="B82" s="234">
        <v>9</v>
      </c>
      <c r="C82" s="234">
        <v>10</v>
      </c>
      <c r="D82" s="234">
        <v>24</v>
      </c>
      <c r="E82" s="234">
        <v>8</v>
      </c>
      <c r="F82" s="234">
        <v>7</v>
      </c>
      <c r="G82" s="234">
        <v>1</v>
      </c>
      <c r="H82" s="235">
        <v>59</v>
      </c>
    </row>
    <row r="83" spans="1:8" ht="14.1" hidden="1" customHeight="1">
      <c r="A83" s="233">
        <v>2014</v>
      </c>
      <c r="B83" s="234">
        <v>9</v>
      </c>
      <c r="C83" s="234">
        <v>9</v>
      </c>
      <c r="D83" s="234">
        <v>24</v>
      </c>
      <c r="E83" s="234">
        <v>7</v>
      </c>
      <c r="F83" s="234">
        <v>7</v>
      </c>
      <c r="G83" s="234">
        <v>1</v>
      </c>
      <c r="H83" s="235">
        <v>57</v>
      </c>
    </row>
    <row r="84" spans="1:8" s="131" customFormat="1" ht="21.15" hidden="1" customHeight="1">
      <c r="A84" s="243">
        <v>2015</v>
      </c>
      <c r="B84" s="277"/>
      <c r="C84" s="277"/>
      <c r="D84" s="277"/>
      <c r="E84" s="277"/>
      <c r="F84" s="277"/>
      <c r="G84" s="277"/>
      <c r="H84" s="278"/>
    </row>
    <row r="85" spans="1:8" ht="15.05" customHeight="1">
      <c r="A85" s="233">
        <v>2015</v>
      </c>
      <c r="B85" s="234">
        <v>8</v>
      </c>
      <c r="C85" s="234">
        <v>9</v>
      </c>
      <c r="D85" s="234">
        <v>23</v>
      </c>
      <c r="E85" s="234">
        <v>7</v>
      </c>
      <c r="F85" s="234">
        <v>7</v>
      </c>
      <c r="G85" s="234">
        <v>1</v>
      </c>
      <c r="H85" s="235">
        <v>55</v>
      </c>
    </row>
    <row r="86" spans="1:8" ht="15.05" hidden="1" customHeight="1">
      <c r="A86" s="233">
        <v>2015</v>
      </c>
      <c r="B86" s="234">
        <v>8</v>
      </c>
      <c r="C86" s="234">
        <v>11</v>
      </c>
      <c r="D86" s="234">
        <v>22</v>
      </c>
      <c r="E86" s="234">
        <v>8</v>
      </c>
      <c r="F86" s="234">
        <v>7</v>
      </c>
      <c r="G86" s="234">
        <v>1</v>
      </c>
      <c r="H86" s="235">
        <v>57</v>
      </c>
    </row>
    <row r="87" spans="1:8" ht="15.05" hidden="1" customHeight="1">
      <c r="A87" s="233">
        <v>2015</v>
      </c>
      <c r="B87" s="234">
        <v>9</v>
      </c>
      <c r="C87" s="234">
        <v>8</v>
      </c>
      <c r="D87" s="234">
        <v>23</v>
      </c>
      <c r="E87" s="234">
        <v>7</v>
      </c>
      <c r="F87" s="234">
        <v>7</v>
      </c>
      <c r="G87" s="234">
        <v>1</v>
      </c>
      <c r="H87" s="235">
        <v>55</v>
      </c>
    </row>
    <row r="88" spans="1:8" ht="15.05" hidden="1" customHeight="1">
      <c r="A88" s="233">
        <v>2015</v>
      </c>
      <c r="B88" s="234">
        <v>8</v>
      </c>
      <c r="C88" s="234">
        <v>8</v>
      </c>
      <c r="D88" s="234">
        <v>24</v>
      </c>
      <c r="E88" s="234">
        <v>8</v>
      </c>
      <c r="F88" s="234">
        <v>6</v>
      </c>
      <c r="G88" s="234">
        <v>1</v>
      </c>
      <c r="H88" s="235">
        <v>55</v>
      </c>
    </row>
    <row r="89" spans="1:8" ht="15.05" hidden="1" customHeight="1">
      <c r="A89" s="233">
        <v>2015</v>
      </c>
      <c r="B89" s="234">
        <v>10</v>
      </c>
      <c r="C89" s="234">
        <v>8</v>
      </c>
      <c r="D89" s="234">
        <v>24</v>
      </c>
      <c r="E89" s="234">
        <v>8</v>
      </c>
      <c r="F89" s="234">
        <v>6</v>
      </c>
      <c r="G89" s="234">
        <v>1</v>
      </c>
      <c r="H89" s="235">
        <v>57</v>
      </c>
    </row>
    <row r="90" spans="1:8" s="132" customFormat="1" ht="15.05" hidden="1" customHeight="1">
      <c r="A90" s="233">
        <v>2015</v>
      </c>
      <c r="B90" s="234">
        <v>12</v>
      </c>
      <c r="C90" s="234">
        <v>8</v>
      </c>
      <c r="D90" s="234">
        <v>24</v>
      </c>
      <c r="E90" s="234">
        <v>7</v>
      </c>
      <c r="F90" s="234">
        <v>6</v>
      </c>
      <c r="G90" s="234">
        <v>1</v>
      </c>
      <c r="H90" s="235">
        <v>58</v>
      </c>
    </row>
    <row r="91" spans="1:8" ht="15.05" hidden="1" customHeight="1">
      <c r="A91" s="233">
        <v>2015</v>
      </c>
      <c r="B91" s="234">
        <v>10</v>
      </c>
      <c r="C91" s="234">
        <v>9</v>
      </c>
      <c r="D91" s="234">
        <v>25</v>
      </c>
      <c r="E91" s="234">
        <v>8</v>
      </c>
      <c r="F91" s="234">
        <v>6</v>
      </c>
      <c r="G91" s="234">
        <v>1</v>
      </c>
      <c r="H91" s="235">
        <v>59</v>
      </c>
    </row>
    <row r="92" spans="1:8" ht="15.05" hidden="1" customHeight="1">
      <c r="A92" s="233">
        <v>2015</v>
      </c>
      <c r="B92" s="234">
        <v>11</v>
      </c>
      <c r="C92" s="234">
        <v>8</v>
      </c>
      <c r="D92" s="234">
        <v>22</v>
      </c>
      <c r="E92" s="234">
        <v>9</v>
      </c>
      <c r="F92" s="234">
        <v>6</v>
      </c>
      <c r="G92" s="234">
        <v>1</v>
      </c>
      <c r="H92" s="235">
        <v>57</v>
      </c>
    </row>
    <row r="93" spans="1:8" ht="15.05" hidden="1" customHeight="1">
      <c r="A93" s="233">
        <v>2015</v>
      </c>
      <c r="B93" s="234">
        <v>9</v>
      </c>
      <c r="C93" s="234">
        <v>10</v>
      </c>
      <c r="D93" s="234">
        <v>23</v>
      </c>
      <c r="E93" s="234">
        <v>8</v>
      </c>
      <c r="F93" s="234">
        <v>6</v>
      </c>
      <c r="G93" s="234">
        <v>1</v>
      </c>
      <c r="H93" s="235">
        <v>57</v>
      </c>
    </row>
    <row r="94" spans="1:8" ht="15.05" hidden="1" customHeight="1">
      <c r="A94" s="233">
        <v>2015</v>
      </c>
      <c r="B94" s="234">
        <v>9</v>
      </c>
      <c r="C94" s="234">
        <v>9</v>
      </c>
      <c r="D94" s="234">
        <v>24</v>
      </c>
      <c r="E94" s="234">
        <v>7</v>
      </c>
      <c r="F94" s="234">
        <v>6</v>
      </c>
      <c r="G94" s="234">
        <v>1</v>
      </c>
      <c r="H94" s="235">
        <v>56</v>
      </c>
    </row>
    <row r="95" spans="1:8" ht="15.05" hidden="1" customHeight="1">
      <c r="A95" s="233">
        <v>2015</v>
      </c>
      <c r="B95" s="234">
        <v>8</v>
      </c>
      <c r="C95" s="234">
        <v>8</v>
      </c>
      <c r="D95" s="234">
        <v>25</v>
      </c>
      <c r="E95" s="234">
        <v>7</v>
      </c>
      <c r="F95" s="234">
        <v>6</v>
      </c>
      <c r="G95" s="234">
        <v>1</v>
      </c>
      <c r="H95" s="235">
        <v>55</v>
      </c>
    </row>
    <row r="96" spans="1:8" ht="15.05" hidden="1" customHeight="1">
      <c r="A96" s="233">
        <v>2015</v>
      </c>
      <c r="B96" s="234">
        <v>9</v>
      </c>
      <c r="C96" s="234">
        <v>8</v>
      </c>
      <c r="D96" s="234">
        <v>25</v>
      </c>
      <c r="E96" s="234">
        <v>6</v>
      </c>
      <c r="F96" s="234">
        <v>6</v>
      </c>
      <c r="G96" s="234">
        <v>1</v>
      </c>
      <c r="H96" s="235">
        <v>55</v>
      </c>
    </row>
    <row r="97" spans="1:8" s="131" customFormat="1" ht="25.85" hidden="1" customHeight="1">
      <c r="A97" s="243">
        <v>2016</v>
      </c>
      <c r="B97" s="277"/>
      <c r="C97" s="277"/>
      <c r="D97" s="277"/>
      <c r="E97" s="277"/>
      <c r="F97" s="277"/>
      <c r="G97" s="277"/>
      <c r="H97" s="278"/>
    </row>
    <row r="98" spans="1:8" ht="15.05" customHeight="1">
      <c r="A98" s="233">
        <v>2016</v>
      </c>
      <c r="B98" s="234">
        <v>10</v>
      </c>
      <c r="C98" s="234">
        <v>9</v>
      </c>
      <c r="D98" s="234">
        <v>25</v>
      </c>
      <c r="E98" s="234">
        <v>6</v>
      </c>
      <c r="F98" s="234">
        <v>6</v>
      </c>
      <c r="G98" s="234">
        <v>1</v>
      </c>
      <c r="H98" s="235">
        <v>57</v>
      </c>
    </row>
    <row r="99" spans="1:8" ht="15.05" hidden="1" customHeight="1">
      <c r="A99" s="233">
        <v>2016</v>
      </c>
      <c r="B99" s="234">
        <v>9</v>
      </c>
      <c r="C99" s="234">
        <v>8</v>
      </c>
      <c r="D99" s="234">
        <v>24</v>
      </c>
      <c r="E99" s="234">
        <v>6</v>
      </c>
      <c r="F99" s="234">
        <v>6</v>
      </c>
      <c r="G99" s="234">
        <v>1</v>
      </c>
      <c r="H99" s="235">
        <v>54</v>
      </c>
    </row>
    <row r="100" spans="1:8" ht="15.05" hidden="1" customHeight="1">
      <c r="A100" s="233">
        <v>2016</v>
      </c>
      <c r="B100" s="234">
        <v>10</v>
      </c>
      <c r="C100" s="234">
        <v>10</v>
      </c>
      <c r="D100" s="234">
        <v>21</v>
      </c>
      <c r="E100" s="234">
        <v>6</v>
      </c>
      <c r="F100" s="234">
        <v>6</v>
      </c>
      <c r="G100" s="234">
        <v>1</v>
      </c>
      <c r="H100" s="235">
        <v>54</v>
      </c>
    </row>
    <row r="101" spans="1:8" ht="15.05" hidden="1" customHeight="1">
      <c r="A101" s="233">
        <v>2016</v>
      </c>
      <c r="B101" s="234">
        <v>11</v>
      </c>
      <c r="C101" s="234">
        <v>9</v>
      </c>
      <c r="D101" s="234">
        <v>22</v>
      </c>
      <c r="E101" s="234">
        <v>5</v>
      </c>
      <c r="F101" s="234">
        <v>6</v>
      </c>
      <c r="G101" s="234">
        <v>1</v>
      </c>
      <c r="H101" s="235">
        <v>54</v>
      </c>
    </row>
    <row r="102" spans="1:8" ht="15.05" hidden="1" customHeight="1">
      <c r="A102" s="233">
        <v>2016</v>
      </c>
      <c r="B102" s="234">
        <v>11</v>
      </c>
      <c r="C102" s="234">
        <v>9</v>
      </c>
      <c r="D102" s="234">
        <v>23</v>
      </c>
      <c r="E102" s="234">
        <v>4</v>
      </c>
      <c r="F102" s="234">
        <v>6</v>
      </c>
      <c r="G102" s="234">
        <v>1</v>
      </c>
      <c r="H102" s="235">
        <v>54</v>
      </c>
    </row>
    <row r="103" spans="1:8" s="132" customFormat="1" ht="15.05" hidden="1" customHeight="1">
      <c r="A103" s="233">
        <v>2016</v>
      </c>
      <c r="B103" s="234">
        <v>11</v>
      </c>
      <c r="C103" s="234">
        <v>8</v>
      </c>
      <c r="D103" s="234">
        <v>23</v>
      </c>
      <c r="E103" s="234">
        <v>4</v>
      </c>
      <c r="F103" s="234">
        <v>6</v>
      </c>
      <c r="G103" s="234">
        <v>1</v>
      </c>
      <c r="H103" s="235">
        <v>53</v>
      </c>
    </row>
    <row r="104" spans="1:8" ht="15.05" hidden="1" customHeight="1">
      <c r="A104" s="233">
        <v>2016</v>
      </c>
      <c r="B104" s="234">
        <v>15</v>
      </c>
      <c r="C104" s="234">
        <v>9</v>
      </c>
      <c r="D104" s="234">
        <v>20</v>
      </c>
      <c r="E104" s="234">
        <v>6</v>
      </c>
      <c r="F104" s="234">
        <v>5</v>
      </c>
      <c r="G104" s="234">
        <v>1</v>
      </c>
      <c r="H104" s="235">
        <v>56</v>
      </c>
    </row>
    <row r="105" spans="1:8" ht="15.05" hidden="1" customHeight="1">
      <c r="A105" s="233">
        <v>2016</v>
      </c>
      <c r="B105" s="234">
        <v>15</v>
      </c>
      <c r="C105" s="234">
        <v>9</v>
      </c>
      <c r="D105" s="234">
        <v>19</v>
      </c>
      <c r="E105" s="234">
        <v>6</v>
      </c>
      <c r="F105" s="234">
        <v>5</v>
      </c>
      <c r="G105" s="234">
        <v>1</v>
      </c>
      <c r="H105" s="235">
        <v>55</v>
      </c>
    </row>
    <row r="106" spans="1:8" ht="15.05" hidden="1" customHeight="1">
      <c r="A106" s="233">
        <v>2016</v>
      </c>
      <c r="B106" s="234">
        <v>15</v>
      </c>
      <c r="C106" s="234">
        <v>10</v>
      </c>
      <c r="D106" s="234">
        <v>16</v>
      </c>
      <c r="E106" s="234">
        <v>5</v>
      </c>
      <c r="F106" s="234">
        <v>6</v>
      </c>
      <c r="G106" s="234">
        <v>1</v>
      </c>
      <c r="H106" s="235">
        <v>53</v>
      </c>
    </row>
    <row r="107" spans="1:8" ht="15.05" hidden="1" customHeight="1">
      <c r="A107" s="233">
        <v>2016</v>
      </c>
      <c r="B107" s="234">
        <v>15</v>
      </c>
      <c r="C107" s="234">
        <v>9</v>
      </c>
      <c r="D107" s="234">
        <v>17</v>
      </c>
      <c r="E107" s="234">
        <v>4</v>
      </c>
      <c r="F107" s="234">
        <v>6</v>
      </c>
      <c r="G107" s="234">
        <v>1</v>
      </c>
      <c r="H107" s="235">
        <v>52</v>
      </c>
    </row>
    <row r="108" spans="1:8" ht="15.05" hidden="1" customHeight="1">
      <c r="A108" s="233">
        <v>2016</v>
      </c>
      <c r="B108" s="234">
        <v>14</v>
      </c>
      <c r="C108" s="234">
        <v>9</v>
      </c>
      <c r="D108" s="234">
        <v>17</v>
      </c>
      <c r="E108" s="234">
        <v>3</v>
      </c>
      <c r="F108" s="234">
        <v>7</v>
      </c>
      <c r="G108" s="234">
        <v>1</v>
      </c>
      <c r="H108" s="235">
        <v>51</v>
      </c>
    </row>
    <row r="109" spans="1:8" ht="15.05" hidden="1" customHeight="1">
      <c r="A109" s="233">
        <v>2016</v>
      </c>
      <c r="B109" s="234">
        <v>13</v>
      </c>
      <c r="C109" s="234">
        <v>10</v>
      </c>
      <c r="D109" s="234">
        <v>17</v>
      </c>
      <c r="E109" s="234">
        <v>4</v>
      </c>
      <c r="F109" s="234">
        <v>6</v>
      </c>
      <c r="G109" s="234">
        <v>1</v>
      </c>
      <c r="H109" s="235">
        <v>51</v>
      </c>
    </row>
    <row r="110" spans="1:8" s="131" customFormat="1" ht="25.85" hidden="1" customHeight="1">
      <c r="A110" s="233">
        <v>2017</v>
      </c>
      <c r="B110" s="277"/>
      <c r="C110" s="277"/>
      <c r="D110" s="277"/>
      <c r="E110" s="277"/>
      <c r="F110" s="277"/>
      <c r="G110" s="277"/>
      <c r="H110" s="278"/>
    </row>
    <row r="111" spans="1:8" ht="15.05" customHeight="1">
      <c r="A111" s="233">
        <v>2017</v>
      </c>
      <c r="B111" s="234">
        <v>10</v>
      </c>
      <c r="C111" s="234">
        <v>8</v>
      </c>
      <c r="D111" s="234">
        <v>18</v>
      </c>
      <c r="E111" s="234">
        <v>6</v>
      </c>
      <c r="F111" s="234">
        <v>4</v>
      </c>
      <c r="G111" s="234">
        <v>1</v>
      </c>
      <c r="H111" s="235">
        <v>47</v>
      </c>
    </row>
    <row r="112" spans="1:8" ht="15.05" hidden="1" customHeight="1">
      <c r="A112" s="233">
        <v>2017</v>
      </c>
      <c r="B112" s="238">
        <v>13</v>
      </c>
      <c r="C112" s="238">
        <v>9</v>
      </c>
      <c r="D112" s="238">
        <v>17</v>
      </c>
      <c r="E112" s="238">
        <v>7</v>
      </c>
      <c r="F112" s="238">
        <v>4</v>
      </c>
      <c r="G112" s="238">
        <v>1</v>
      </c>
      <c r="H112" s="242">
        <v>51</v>
      </c>
    </row>
    <row r="113" spans="1:8" ht="15.05" hidden="1" customHeight="1">
      <c r="A113" s="233">
        <v>2017</v>
      </c>
      <c r="B113" s="238">
        <v>14</v>
      </c>
      <c r="C113" s="238">
        <v>8</v>
      </c>
      <c r="D113" s="238">
        <v>15</v>
      </c>
      <c r="E113" s="238">
        <v>7</v>
      </c>
      <c r="F113" s="238">
        <v>4</v>
      </c>
      <c r="G113" s="238">
        <v>1</v>
      </c>
      <c r="H113" s="242">
        <v>49</v>
      </c>
    </row>
    <row r="114" spans="1:8" ht="15.05" hidden="1" customHeight="1">
      <c r="A114" s="233">
        <v>2017</v>
      </c>
      <c r="B114" s="238">
        <v>11</v>
      </c>
      <c r="C114" s="238">
        <v>7</v>
      </c>
      <c r="D114" s="238">
        <v>16</v>
      </c>
      <c r="E114" s="238">
        <v>7</v>
      </c>
      <c r="F114" s="238">
        <v>4</v>
      </c>
      <c r="G114" s="238">
        <v>1</v>
      </c>
      <c r="H114" s="242">
        <v>46</v>
      </c>
    </row>
    <row r="115" spans="1:8" ht="15.05" hidden="1" customHeight="1">
      <c r="A115" s="233">
        <v>2017</v>
      </c>
      <c r="B115" s="238">
        <v>11</v>
      </c>
      <c r="C115" s="238">
        <v>6</v>
      </c>
      <c r="D115" s="238">
        <v>16</v>
      </c>
      <c r="E115" s="238">
        <v>9</v>
      </c>
      <c r="F115" s="238">
        <v>3</v>
      </c>
      <c r="G115" s="238">
        <v>1</v>
      </c>
      <c r="H115" s="242">
        <v>46</v>
      </c>
    </row>
    <row r="116" spans="1:8" s="132" customFormat="1" ht="15.05" hidden="1" customHeight="1">
      <c r="A116" s="233">
        <v>2017</v>
      </c>
      <c r="B116" s="238">
        <v>12</v>
      </c>
      <c r="C116" s="238">
        <v>5</v>
      </c>
      <c r="D116" s="238">
        <v>17</v>
      </c>
      <c r="E116" s="238">
        <v>8</v>
      </c>
      <c r="F116" s="238">
        <v>3</v>
      </c>
      <c r="G116" s="238">
        <v>1</v>
      </c>
      <c r="H116" s="242">
        <v>46</v>
      </c>
    </row>
    <row r="117" spans="1:8" ht="15.05" hidden="1" customHeight="1">
      <c r="A117" s="233">
        <v>2017</v>
      </c>
      <c r="B117" s="238">
        <v>10</v>
      </c>
      <c r="C117" s="238">
        <v>7</v>
      </c>
      <c r="D117" s="238">
        <v>18</v>
      </c>
      <c r="E117" s="238">
        <v>7</v>
      </c>
      <c r="F117" s="238">
        <v>3</v>
      </c>
      <c r="G117" s="238">
        <v>1</v>
      </c>
      <c r="H117" s="242">
        <v>46</v>
      </c>
    </row>
    <row r="118" spans="1:8" ht="15.05" hidden="1" customHeight="1">
      <c r="A118" s="233">
        <v>2017</v>
      </c>
      <c r="B118" s="238">
        <v>10</v>
      </c>
      <c r="C118" s="238">
        <v>6</v>
      </c>
      <c r="D118" s="238">
        <v>20</v>
      </c>
      <c r="E118" s="238">
        <v>7</v>
      </c>
      <c r="F118" s="238">
        <v>2</v>
      </c>
      <c r="G118" s="238">
        <v>1</v>
      </c>
      <c r="H118" s="242">
        <v>46</v>
      </c>
    </row>
    <row r="119" spans="1:8" ht="15.05" hidden="1" customHeight="1">
      <c r="A119" s="233">
        <v>2017</v>
      </c>
      <c r="B119" s="238">
        <v>8</v>
      </c>
      <c r="C119" s="238">
        <v>5</v>
      </c>
      <c r="D119" s="238">
        <v>19</v>
      </c>
      <c r="E119" s="238">
        <v>7</v>
      </c>
      <c r="F119" s="238">
        <v>2</v>
      </c>
      <c r="G119" s="238">
        <v>1</v>
      </c>
      <c r="H119" s="242">
        <v>42</v>
      </c>
    </row>
    <row r="120" spans="1:8" ht="15.05" hidden="1" customHeight="1">
      <c r="A120" s="233">
        <v>2017</v>
      </c>
      <c r="B120" s="238">
        <v>8</v>
      </c>
      <c r="C120" s="238">
        <v>4</v>
      </c>
      <c r="D120" s="238">
        <v>18</v>
      </c>
      <c r="E120" s="238">
        <v>7</v>
      </c>
      <c r="F120" s="238">
        <v>2</v>
      </c>
      <c r="G120" s="238">
        <v>1</v>
      </c>
      <c r="H120" s="242">
        <v>40</v>
      </c>
    </row>
    <row r="121" spans="1:8" ht="15.05" hidden="1" customHeight="1">
      <c r="A121" s="233">
        <v>2017</v>
      </c>
      <c r="B121" s="238">
        <v>9</v>
      </c>
      <c r="C121" s="238">
        <v>4</v>
      </c>
      <c r="D121" s="238">
        <v>17</v>
      </c>
      <c r="E121" s="238">
        <v>7</v>
      </c>
      <c r="F121" s="238">
        <v>2</v>
      </c>
      <c r="G121" s="238">
        <v>1</v>
      </c>
      <c r="H121" s="242">
        <v>40</v>
      </c>
    </row>
    <row r="122" spans="1:8" ht="15.05" hidden="1" customHeight="1">
      <c r="A122" s="233">
        <v>2017</v>
      </c>
      <c r="B122" s="238">
        <v>8</v>
      </c>
      <c r="C122" s="238">
        <v>5</v>
      </c>
      <c r="D122" s="238">
        <v>16</v>
      </c>
      <c r="E122" s="238">
        <v>7</v>
      </c>
      <c r="F122" s="238">
        <v>2</v>
      </c>
      <c r="G122" s="238">
        <v>1</v>
      </c>
      <c r="H122" s="242">
        <v>39</v>
      </c>
    </row>
    <row r="123" spans="1:8" s="131" customFormat="1" ht="25.85" customHeight="1">
      <c r="A123" s="243">
        <v>2018</v>
      </c>
      <c r="B123" s="277"/>
      <c r="C123" s="277"/>
      <c r="D123" s="277"/>
      <c r="E123" s="277"/>
      <c r="F123" s="277"/>
      <c r="G123" s="277"/>
      <c r="H123" s="278"/>
    </row>
    <row r="124" spans="1:8" ht="15.05" customHeight="1">
      <c r="A124" s="689" t="s">
        <v>9</v>
      </c>
      <c r="B124" s="686">
        <v>10</v>
      </c>
      <c r="C124" s="686">
        <v>4</v>
      </c>
      <c r="D124" s="686">
        <v>18</v>
      </c>
      <c r="E124" s="686">
        <v>6</v>
      </c>
      <c r="F124" s="686">
        <v>3</v>
      </c>
      <c r="G124" s="686">
        <v>1</v>
      </c>
      <c r="H124" s="686">
        <v>42</v>
      </c>
    </row>
    <row r="125" spans="1:8" ht="15.05" customHeight="1">
      <c r="A125" s="246" t="s">
        <v>10</v>
      </c>
      <c r="B125" s="238">
        <v>13</v>
      </c>
      <c r="C125" s="238">
        <v>2</v>
      </c>
      <c r="D125" s="238">
        <v>17</v>
      </c>
      <c r="E125" s="238">
        <v>4</v>
      </c>
      <c r="F125" s="238">
        <v>4</v>
      </c>
      <c r="G125" s="238">
        <v>1</v>
      </c>
      <c r="H125" s="242">
        <v>41</v>
      </c>
    </row>
    <row r="126" spans="1:8" ht="15.05" customHeight="1">
      <c r="A126" s="246" t="s">
        <v>38</v>
      </c>
      <c r="B126" s="238">
        <v>14</v>
      </c>
      <c r="C126" s="238">
        <v>2</v>
      </c>
      <c r="D126" s="238">
        <v>16</v>
      </c>
      <c r="E126" s="238">
        <v>4</v>
      </c>
      <c r="F126" s="238">
        <v>4</v>
      </c>
      <c r="G126" s="238">
        <v>1</v>
      </c>
      <c r="H126" s="242">
        <v>41</v>
      </c>
    </row>
    <row r="127" spans="1:8" ht="15.05" customHeight="1">
      <c r="A127" s="246" t="s">
        <v>39</v>
      </c>
      <c r="B127" s="238">
        <v>13</v>
      </c>
      <c r="C127" s="238">
        <v>2</v>
      </c>
      <c r="D127" s="238">
        <v>16</v>
      </c>
      <c r="E127" s="238">
        <v>4</v>
      </c>
      <c r="F127" s="238">
        <v>4</v>
      </c>
      <c r="G127" s="238">
        <v>1</v>
      </c>
      <c r="H127" s="242">
        <v>40</v>
      </c>
    </row>
    <row r="128" spans="1:8" ht="15.05" customHeight="1">
      <c r="A128" s="246" t="s">
        <v>40</v>
      </c>
      <c r="B128" s="238">
        <v>13</v>
      </c>
      <c r="C128" s="238">
        <v>1</v>
      </c>
      <c r="D128" s="238">
        <v>17</v>
      </c>
      <c r="E128" s="238">
        <v>4</v>
      </c>
      <c r="F128" s="238">
        <v>4</v>
      </c>
      <c r="G128" s="238">
        <v>1</v>
      </c>
      <c r="H128" s="242">
        <v>40</v>
      </c>
    </row>
    <row r="129" spans="1:8" s="132" customFormat="1" ht="15.05" customHeight="1">
      <c r="A129" s="246" t="s">
        <v>41</v>
      </c>
      <c r="B129" s="238">
        <v>10</v>
      </c>
      <c r="C129" s="238">
        <v>2</v>
      </c>
      <c r="D129" s="238">
        <v>16</v>
      </c>
      <c r="E129" s="238">
        <v>4</v>
      </c>
      <c r="F129" s="238">
        <v>4</v>
      </c>
      <c r="G129" s="238">
        <v>1</v>
      </c>
      <c r="H129" s="242">
        <v>37</v>
      </c>
    </row>
    <row r="130" spans="1:8" ht="15.05" customHeight="1">
      <c r="A130" s="246" t="s">
        <v>42</v>
      </c>
      <c r="B130" s="238">
        <v>10</v>
      </c>
      <c r="C130" s="238">
        <v>3</v>
      </c>
      <c r="D130" s="238">
        <v>13</v>
      </c>
      <c r="E130" s="238">
        <v>5</v>
      </c>
      <c r="F130" s="238">
        <v>4</v>
      </c>
      <c r="G130" s="238">
        <v>1</v>
      </c>
      <c r="H130" s="242">
        <v>36</v>
      </c>
    </row>
    <row r="131" spans="1:8" ht="15.05" customHeight="1">
      <c r="A131" s="246" t="s">
        <v>43</v>
      </c>
      <c r="B131" s="238">
        <v>9</v>
      </c>
      <c r="C131" s="238">
        <v>4</v>
      </c>
      <c r="D131" s="238">
        <v>13</v>
      </c>
      <c r="E131" s="238">
        <v>5</v>
      </c>
      <c r="F131" s="238">
        <v>4</v>
      </c>
      <c r="G131" s="238">
        <v>1</v>
      </c>
      <c r="H131" s="242">
        <v>36</v>
      </c>
    </row>
    <row r="132" spans="1:8" ht="15.05" customHeight="1">
      <c r="A132" s="246" t="s">
        <v>54</v>
      </c>
      <c r="B132" s="238">
        <v>9</v>
      </c>
      <c r="C132" s="238">
        <v>5</v>
      </c>
      <c r="D132" s="238">
        <v>12</v>
      </c>
      <c r="E132" s="238">
        <v>6</v>
      </c>
      <c r="F132" s="238">
        <v>4</v>
      </c>
      <c r="G132" s="238">
        <v>1</v>
      </c>
      <c r="H132" s="242">
        <v>37</v>
      </c>
    </row>
    <row r="133" spans="1:8" ht="15.05" customHeight="1">
      <c r="A133" s="246" t="s">
        <v>55</v>
      </c>
      <c r="B133" s="238">
        <v>10</v>
      </c>
      <c r="C133" s="238">
        <v>5</v>
      </c>
      <c r="D133" s="238">
        <v>12</v>
      </c>
      <c r="E133" s="238">
        <v>7</v>
      </c>
      <c r="F133" s="238">
        <v>2</v>
      </c>
      <c r="G133" s="238">
        <v>1</v>
      </c>
      <c r="H133" s="242">
        <v>37</v>
      </c>
    </row>
    <row r="134" spans="1:8" ht="15.05" customHeight="1">
      <c r="A134" s="246" t="s">
        <v>56</v>
      </c>
      <c r="B134" s="238">
        <v>10</v>
      </c>
      <c r="C134" s="238">
        <v>4</v>
      </c>
      <c r="D134" s="238">
        <v>10</v>
      </c>
      <c r="E134" s="238">
        <v>7</v>
      </c>
      <c r="F134" s="238">
        <v>2</v>
      </c>
      <c r="G134" s="238">
        <v>1</v>
      </c>
      <c r="H134" s="242">
        <v>34</v>
      </c>
    </row>
    <row r="135" spans="1:8" ht="15.05" customHeight="1">
      <c r="A135" s="246" t="s">
        <v>57</v>
      </c>
      <c r="B135" s="238">
        <v>9</v>
      </c>
      <c r="C135" s="238">
        <v>5</v>
      </c>
      <c r="D135" s="238">
        <v>11</v>
      </c>
      <c r="E135" s="238">
        <v>5</v>
      </c>
      <c r="F135" s="238">
        <v>2</v>
      </c>
      <c r="G135" s="238">
        <v>1</v>
      </c>
      <c r="H135" s="242">
        <v>33</v>
      </c>
    </row>
    <row r="136" spans="1:8" s="131" customFormat="1" ht="25.85" customHeight="1">
      <c r="A136" s="243">
        <v>2019</v>
      </c>
      <c r="B136" s="277"/>
      <c r="C136" s="277"/>
      <c r="D136" s="277"/>
      <c r="E136" s="277"/>
      <c r="F136" s="277"/>
      <c r="G136" s="277"/>
      <c r="H136" s="278"/>
    </row>
    <row r="137" spans="1:8" ht="15.05" customHeight="1">
      <c r="A137" s="689" t="s">
        <v>9</v>
      </c>
      <c r="B137" s="686">
        <v>9</v>
      </c>
      <c r="C137" s="686">
        <v>4</v>
      </c>
      <c r="D137" s="686">
        <v>12</v>
      </c>
      <c r="E137" s="686">
        <v>3</v>
      </c>
      <c r="F137" s="686">
        <v>1</v>
      </c>
      <c r="G137" s="686">
        <v>1</v>
      </c>
      <c r="H137" s="686">
        <v>30</v>
      </c>
    </row>
    <row r="138" spans="1:8" ht="15.05" customHeight="1">
      <c r="A138" s="246" t="s">
        <v>10</v>
      </c>
      <c r="B138" s="238">
        <v>10</v>
      </c>
      <c r="C138" s="238">
        <v>3</v>
      </c>
      <c r="D138" s="238">
        <v>12</v>
      </c>
      <c r="E138" s="238">
        <v>3</v>
      </c>
      <c r="F138" s="238">
        <v>1</v>
      </c>
      <c r="G138" s="238">
        <v>1</v>
      </c>
      <c r="H138" s="242">
        <v>30</v>
      </c>
    </row>
    <row r="139" spans="1:8" ht="15.05" customHeight="1">
      <c r="A139" s="246" t="s">
        <v>38</v>
      </c>
      <c r="B139" s="238">
        <v>9</v>
      </c>
      <c r="C139" s="238">
        <v>3</v>
      </c>
      <c r="D139" s="238">
        <v>11</v>
      </c>
      <c r="E139" s="238">
        <v>3</v>
      </c>
      <c r="F139" s="238">
        <v>1</v>
      </c>
      <c r="G139" s="238">
        <v>1</v>
      </c>
      <c r="H139" s="242">
        <v>28</v>
      </c>
    </row>
    <row r="140" spans="1:8" ht="15.05" customHeight="1">
      <c r="A140" s="246" t="s">
        <v>39</v>
      </c>
      <c r="B140" s="238">
        <v>9</v>
      </c>
      <c r="C140" s="238">
        <v>3</v>
      </c>
      <c r="D140" s="238">
        <v>11</v>
      </c>
      <c r="E140" s="238">
        <v>3</v>
      </c>
      <c r="F140" s="238">
        <v>1</v>
      </c>
      <c r="G140" s="238">
        <v>1</v>
      </c>
      <c r="H140" s="242">
        <v>28</v>
      </c>
    </row>
    <row r="141" spans="1:8" ht="15.05" customHeight="1">
      <c r="A141" s="246" t="s">
        <v>40</v>
      </c>
      <c r="B141" s="238">
        <v>8</v>
      </c>
      <c r="C141" s="238">
        <v>3</v>
      </c>
      <c r="D141" s="238">
        <v>11</v>
      </c>
      <c r="E141" s="238">
        <v>3</v>
      </c>
      <c r="F141" s="238">
        <v>1</v>
      </c>
      <c r="G141" s="238">
        <v>1</v>
      </c>
      <c r="H141" s="242">
        <v>27</v>
      </c>
    </row>
    <row r="142" spans="1:8" s="132" customFormat="1" ht="15.05" customHeight="1">
      <c r="A142" s="246" t="s">
        <v>41</v>
      </c>
      <c r="B142" s="238">
        <v>7</v>
      </c>
      <c r="C142" s="238">
        <v>3</v>
      </c>
      <c r="D142" s="238">
        <v>11</v>
      </c>
      <c r="E142" s="238">
        <v>3</v>
      </c>
      <c r="F142" s="238">
        <v>1</v>
      </c>
      <c r="G142" s="238">
        <v>1</v>
      </c>
      <c r="H142" s="242">
        <v>26</v>
      </c>
    </row>
    <row r="143" spans="1:8" ht="15.05" customHeight="1">
      <c r="A143" s="246" t="s">
        <v>42</v>
      </c>
      <c r="B143" s="238">
        <v>5</v>
      </c>
      <c r="C143" s="238">
        <v>3</v>
      </c>
      <c r="D143" s="238">
        <v>10</v>
      </c>
      <c r="E143" s="238">
        <v>4</v>
      </c>
      <c r="F143" s="238">
        <v>1</v>
      </c>
      <c r="G143" s="238">
        <v>1</v>
      </c>
      <c r="H143" s="242">
        <v>24</v>
      </c>
    </row>
    <row r="144" spans="1:8" ht="15.05" customHeight="1">
      <c r="A144" s="246" t="s">
        <v>43</v>
      </c>
      <c r="B144" s="238">
        <v>5</v>
      </c>
      <c r="C144" s="238">
        <v>4</v>
      </c>
      <c r="D144" s="238">
        <v>10</v>
      </c>
      <c r="E144" s="238">
        <v>5</v>
      </c>
      <c r="F144" s="238">
        <v>1</v>
      </c>
      <c r="G144" s="238"/>
      <c r="H144" s="242">
        <v>25</v>
      </c>
    </row>
    <row r="145" spans="1:8" ht="15.05" customHeight="1">
      <c r="A145" s="246" t="s">
        <v>54</v>
      </c>
      <c r="B145" s="238">
        <v>5</v>
      </c>
      <c r="C145" s="238">
        <v>4</v>
      </c>
      <c r="D145" s="238">
        <v>10</v>
      </c>
      <c r="E145" s="238">
        <v>4</v>
      </c>
      <c r="F145" s="238">
        <v>1</v>
      </c>
      <c r="G145" s="238">
        <v>1</v>
      </c>
      <c r="H145" s="242">
        <v>25</v>
      </c>
    </row>
    <row r="146" spans="1:8" ht="15.05" customHeight="1">
      <c r="A146" s="246" t="s">
        <v>55</v>
      </c>
      <c r="B146" s="238">
        <v>5</v>
      </c>
      <c r="C146" s="238">
        <v>4</v>
      </c>
      <c r="D146" s="238">
        <v>10</v>
      </c>
      <c r="E146" s="238">
        <v>5</v>
      </c>
      <c r="F146" s="238"/>
      <c r="G146" s="238">
        <v>1</v>
      </c>
      <c r="H146" s="242">
        <v>25</v>
      </c>
    </row>
    <row r="147" spans="1:8" ht="15.05" customHeight="1">
      <c r="A147" s="246" t="s">
        <v>56</v>
      </c>
      <c r="B147" s="238">
        <v>5</v>
      </c>
      <c r="C147" s="238">
        <v>4</v>
      </c>
      <c r="D147" s="238">
        <v>11</v>
      </c>
      <c r="E147" s="238">
        <v>4</v>
      </c>
      <c r="F147" s="238"/>
      <c r="G147" s="238">
        <v>1</v>
      </c>
      <c r="H147" s="242">
        <v>25</v>
      </c>
    </row>
    <row r="148" spans="1:8" ht="15.05" customHeight="1">
      <c r="A148" s="246" t="s">
        <v>57</v>
      </c>
      <c r="B148" s="238">
        <v>5</v>
      </c>
      <c r="C148" s="238">
        <v>5</v>
      </c>
      <c r="D148" s="238">
        <v>9</v>
      </c>
      <c r="E148" s="238">
        <v>3</v>
      </c>
      <c r="F148" s="238">
        <v>1</v>
      </c>
      <c r="G148" s="238">
        <v>1</v>
      </c>
      <c r="H148" s="242">
        <v>24</v>
      </c>
    </row>
    <row r="149" spans="1:8" s="131" customFormat="1" ht="25.85" customHeight="1">
      <c r="A149" s="243">
        <v>2020</v>
      </c>
      <c r="B149" s="277"/>
      <c r="C149" s="277"/>
      <c r="D149" s="277"/>
      <c r="E149" s="277"/>
      <c r="F149" s="277"/>
      <c r="G149" s="277"/>
      <c r="H149" s="278"/>
    </row>
    <row r="150" spans="1:8" ht="15.05" customHeight="1">
      <c r="A150" s="689" t="s">
        <v>9</v>
      </c>
      <c r="B150" s="686">
        <v>4</v>
      </c>
      <c r="C150" s="686">
        <v>5</v>
      </c>
      <c r="D150" s="686">
        <v>9</v>
      </c>
      <c r="E150" s="686">
        <v>4</v>
      </c>
      <c r="F150" s="686"/>
      <c r="G150" s="686">
        <v>1</v>
      </c>
      <c r="H150" s="686">
        <v>23</v>
      </c>
    </row>
    <row r="151" spans="1:8" ht="15.05" customHeight="1">
      <c r="A151" s="246" t="s">
        <v>10</v>
      </c>
      <c r="B151" s="238"/>
      <c r="C151" s="238"/>
      <c r="D151" s="238"/>
      <c r="E151" s="238"/>
      <c r="F151" s="238"/>
      <c r="G151" s="238"/>
      <c r="H151" s="242"/>
    </row>
    <row r="152" spans="1:8" ht="15.05" customHeight="1">
      <c r="A152" s="246" t="s">
        <v>38</v>
      </c>
      <c r="B152" s="238"/>
      <c r="C152" s="238"/>
      <c r="D152" s="238"/>
      <c r="E152" s="238"/>
      <c r="F152" s="238"/>
      <c r="G152" s="238"/>
      <c r="H152" s="242"/>
    </row>
    <row r="153" spans="1:8" ht="15.05" customHeight="1">
      <c r="A153" s="246" t="s">
        <v>39</v>
      </c>
      <c r="B153" s="238"/>
      <c r="C153" s="238"/>
      <c r="D153" s="238"/>
      <c r="E153" s="238"/>
      <c r="F153" s="238"/>
      <c r="G153" s="238"/>
      <c r="H153" s="242"/>
    </row>
    <row r="154" spans="1:8" ht="15.05" customHeight="1">
      <c r="A154" s="246" t="s">
        <v>40</v>
      </c>
      <c r="B154" s="238"/>
      <c r="C154" s="238"/>
      <c r="D154" s="238"/>
      <c r="E154" s="238"/>
      <c r="F154" s="238"/>
      <c r="G154" s="238"/>
      <c r="H154" s="242"/>
    </row>
    <row r="155" spans="1:8" s="132" customFormat="1" ht="15.05" customHeight="1">
      <c r="A155" s="246" t="s">
        <v>41</v>
      </c>
      <c r="B155" s="238"/>
      <c r="C155" s="238"/>
      <c r="D155" s="238"/>
      <c r="E155" s="238"/>
      <c r="F155" s="238"/>
      <c r="G155" s="238"/>
      <c r="H155" s="242"/>
    </row>
    <row r="156" spans="1:8" ht="15.05" customHeight="1">
      <c r="A156" s="246" t="s">
        <v>42</v>
      </c>
      <c r="B156" s="238"/>
      <c r="C156" s="238"/>
      <c r="D156" s="238"/>
      <c r="E156" s="238"/>
      <c r="F156" s="238"/>
      <c r="G156" s="238"/>
      <c r="H156" s="242"/>
    </row>
    <row r="157" spans="1:8" ht="15.05" customHeight="1">
      <c r="A157" s="246" t="s">
        <v>43</v>
      </c>
      <c r="B157" s="238"/>
      <c r="C157" s="238"/>
      <c r="D157" s="238"/>
      <c r="E157" s="238"/>
      <c r="F157" s="238"/>
      <c r="G157" s="238"/>
      <c r="H157" s="242"/>
    </row>
    <row r="158" spans="1:8" ht="15.05" customHeight="1">
      <c r="A158" s="246" t="s">
        <v>54</v>
      </c>
      <c r="B158" s="238"/>
      <c r="C158" s="238"/>
      <c r="D158" s="238"/>
      <c r="E158" s="238"/>
      <c r="F158" s="238"/>
      <c r="G158" s="238"/>
      <c r="H158" s="242"/>
    </row>
    <row r="159" spans="1:8" ht="15.05" customHeight="1">
      <c r="A159" s="246" t="s">
        <v>55</v>
      </c>
      <c r="B159" s="238"/>
      <c r="C159" s="238"/>
      <c r="D159" s="238"/>
      <c r="E159" s="238"/>
      <c r="F159" s="238"/>
      <c r="G159" s="238"/>
      <c r="H159" s="242"/>
    </row>
    <row r="160" spans="1:8" ht="15.05" customHeight="1">
      <c r="A160" s="246" t="s">
        <v>56</v>
      </c>
      <c r="B160" s="238"/>
      <c r="C160" s="238"/>
      <c r="D160" s="238"/>
      <c r="E160" s="238"/>
      <c r="F160" s="238"/>
      <c r="G160" s="238"/>
      <c r="H160" s="242"/>
    </row>
    <row r="161" spans="1:8" ht="15.05" customHeight="1">
      <c r="A161" s="246" t="s">
        <v>57</v>
      </c>
      <c r="B161" s="238"/>
      <c r="C161" s="238"/>
      <c r="D161" s="238"/>
      <c r="E161" s="238"/>
      <c r="F161" s="238"/>
      <c r="G161" s="238"/>
      <c r="H161" s="242"/>
    </row>
    <row r="162" spans="1:8" ht="26.2" customHeight="1">
      <c r="A162" s="934"/>
      <c r="B162" s="935"/>
      <c r="C162" s="935"/>
      <c r="D162" s="935"/>
      <c r="E162" s="935"/>
      <c r="F162" s="936"/>
      <c r="G162" s="936"/>
      <c r="H162" s="936"/>
    </row>
    <row r="163" spans="1:8">
      <c r="A163" s="624"/>
      <c r="B163" s="241"/>
      <c r="C163" s="241"/>
      <c r="D163" s="241"/>
      <c r="E163" s="241"/>
      <c r="F163" s="241"/>
      <c r="G163" s="241"/>
      <c r="H163" s="241"/>
    </row>
    <row r="169" spans="1:8">
      <c r="G169" s="269"/>
    </row>
    <row r="170" spans="1:8">
      <c r="G170" s="269"/>
    </row>
    <row r="171" spans="1:8">
      <c r="G171" s="269"/>
    </row>
    <row r="172" spans="1:8">
      <c r="G172" s="269"/>
    </row>
    <row r="173" spans="1:8">
      <c r="G173" s="269"/>
    </row>
    <row r="174" spans="1:8">
      <c r="G174" s="269"/>
    </row>
    <row r="175" spans="1:8">
      <c r="G175" s="269"/>
    </row>
    <row r="176" spans="1:8" ht="20.149999999999999" customHeight="1">
      <c r="G176" s="269"/>
    </row>
    <row r="177" spans="7:7">
      <c r="G177" s="269"/>
    </row>
    <row r="178" spans="7:7">
      <c r="G178" s="269"/>
    </row>
    <row r="179" spans="7:7">
      <c r="G179" s="269"/>
    </row>
    <row r="180" spans="7:7">
      <c r="G180" s="269"/>
    </row>
    <row r="181" spans="7:7">
      <c r="G181" s="269"/>
    </row>
    <row r="182" spans="7:7">
      <c r="G182" s="269"/>
    </row>
    <row r="183" spans="7:7">
      <c r="G183" s="269"/>
    </row>
    <row r="184" spans="7:7">
      <c r="G184" s="269"/>
    </row>
    <row r="185" spans="7:7">
      <c r="G185" s="269"/>
    </row>
    <row r="186" spans="7:7">
      <c r="G186" s="269"/>
    </row>
    <row r="187" spans="7:7">
      <c r="G187" s="269"/>
    </row>
    <row r="188" spans="7:7">
      <c r="G188" s="269"/>
    </row>
    <row r="189" spans="7:7">
      <c r="G189" s="269"/>
    </row>
    <row r="190" spans="7:7">
      <c r="G190" s="269"/>
    </row>
    <row r="191" spans="7:7">
      <c r="G191" s="269"/>
    </row>
    <row r="192" spans="7:7">
      <c r="G192" s="269"/>
    </row>
    <row r="193" spans="2:7">
      <c r="G193" s="269"/>
    </row>
    <row r="194" spans="2:7">
      <c r="G194" s="269"/>
    </row>
    <row r="195" spans="2:7">
      <c r="G195" s="269"/>
    </row>
    <row r="196" spans="2:7">
      <c r="G196" s="269"/>
    </row>
    <row r="197" spans="2:7">
      <c r="G197" s="269"/>
    </row>
    <row r="198" spans="2:7">
      <c r="G198" s="269"/>
    </row>
    <row r="199" spans="2:7">
      <c r="D199" s="269">
        <f>F182</f>
        <v>0</v>
      </c>
      <c r="G199" s="269"/>
    </row>
    <row r="200" spans="2:7">
      <c r="D200" s="269">
        <f>Extranj.!I169</f>
        <v>2086399.8</v>
      </c>
      <c r="G200" s="269"/>
    </row>
    <row r="201" spans="2:7">
      <c r="G201" s="269"/>
    </row>
    <row r="202" spans="2:7">
      <c r="G202" s="269"/>
    </row>
    <row r="203" spans="2:7">
      <c r="B203" s="269">
        <f>C182</f>
        <v>0</v>
      </c>
      <c r="G203" s="269"/>
    </row>
    <row r="204" spans="2:7">
      <c r="B204" s="269">
        <f>E182</f>
        <v>0</v>
      </c>
      <c r="G204" s="269"/>
    </row>
    <row r="205" spans="2:7">
      <c r="G205" s="269"/>
    </row>
    <row r="206" spans="2:7">
      <c r="G206" s="269"/>
    </row>
    <row r="207" spans="2:7">
      <c r="G207" s="269"/>
    </row>
    <row r="208" spans="2:7">
      <c r="G208" s="269"/>
    </row>
    <row r="209" spans="7:7">
      <c r="G209" s="269"/>
    </row>
    <row r="210" spans="7:7">
      <c r="G210" s="269"/>
    </row>
    <row r="211" spans="7:7">
      <c r="G211" s="269"/>
    </row>
    <row r="212" spans="7:7">
      <c r="G212" s="269"/>
    </row>
    <row r="213" spans="7:7">
      <c r="G213" s="269"/>
    </row>
    <row r="214" spans="7:7">
      <c r="G214" s="269"/>
    </row>
    <row r="215" spans="7:7">
      <c r="G215" s="269"/>
    </row>
    <row r="216" spans="7:7">
      <c r="G216" s="269"/>
    </row>
    <row r="217" spans="7:7">
      <c r="G217" s="269"/>
    </row>
    <row r="218" spans="7:7">
      <c r="G218" s="269"/>
    </row>
    <row r="219" spans="7:7">
      <c r="G219" s="269"/>
    </row>
    <row r="220" spans="7:7">
      <c r="G220" s="269"/>
    </row>
    <row r="221" spans="7:7">
      <c r="G221" s="269"/>
    </row>
    <row r="222" spans="7:7">
      <c r="G222" s="269"/>
    </row>
    <row r="223" spans="7:7">
      <c r="G223" s="269"/>
    </row>
    <row r="224" spans="7:7">
      <c r="G224" s="269"/>
    </row>
    <row r="225" spans="7:7">
      <c r="G225" s="269"/>
    </row>
    <row r="226" spans="7:7">
      <c r="G226" s="269"/>
    </row>
    <row r="227" spans="7:7">
      <c r="G227" s="269"/>
    </row>
    <row r="228" spans="7:7">
      <c r="G228" s="269"/>
    </row>
    <row r="229" spans="7:7">
      <c r="G229" s="269"/>
    </row>
    <row r="230" spans="7:7">
      <c r="G230" s="269"/>
    </row>
    <row r="231" spans="7:7">
      <c r="G231" s="269"/>
    </row>
    <row r="232" spans="7:7">
      <c r="G232" s="269"/>
    </row>
    <row r="233" spans="7:7">
      <c r="G233" s="269"/>
    </row>
    <row r="234" spans="7:7">
      <c r="G234" s="269"/>
    </row>
    <row r="235" spans="7:7">
      <c r="G235" s="269"/>
    </row>
    <row r="236" spans="7:7">
      <c r="G236" s="269"/>
    </row>
    <row r="237" spans="7:7">
      <c r="G237" s="269"/>
    </row>
    <row r="238" spans="7:7">
      <c r="G238" s="269"/>
    </row>
    <row r="239" spans="7:7">
      <c r="G239" s="269"/>
    </row>
    <row r="240" spans="7:7">
      <c r="G240" s="269"/>
    </row>
    <row r="241" spans="7:7">
      <c r="G241" s="269"/>
    </row>
    <row r="242" spans="7:7">
      <c r="G242" s="269"/>
    </row>
    <row r="243" spans="7:7">
      <c r="G243" s="269"/>
    </row>
    <row r="244" spans="7:7">
      <c r="G244" s="269"/>
    </row>
    <row r="245" spans="7:7">
      <c r="G245" s="269"/>
    </row>
    <row r="246" spans="7:7">
      <c r="G246" s="269"/>
    </row>
    <row r="247" spans="7:7">
      <c r="G247" s="269"/>
    </row>
    <row r="248" spans="7:7">
      <c r="G248" s="269"/>
    </row>
    <row r="249" spans="7:7">
      <c r="G249" s="269"/>
    </row>
    <row r="250" spans="7:7">
      <c r="G250" s="269"/>
    </row>
    <row r="251" spans="7:7">
      <c r="G251" s="269"/>
    </row>
    <row r="252" spans="7:7">
      <c r="G252" s="269"/>
    </row>
    <row r="253" spans="7:7">
      <c r="G253" s="269"/>
    </row>
    <row r="254" spans="7:7">
      <c r="G254" s="269"/>
    </row>
    <row r="255" spans="7:7">
      <c r="G255" s="269"/>
    </row>
    <row r="256" spans="7:7">
      <c r="G256" s="269"/>
    </row>
    <row r="257" spans="7:7">
      <c r="G257" s="269"/>
    </row>
    <row r="258" spans="7:7">
      <c r="G258" s="269"/>
    </row>
    <row r="259" spans="7:7">
      <c r="G259" s="269"/>
    </row>
    <row r="260" spans="7:7">
      <c r="G260" s="269"/>
    </row>
    <row r="261" spans="7:7">
      <c r="G261" s="269"/>
    </row>
    <row r="262" spans="7:7">
      <c r="G262" s="269"/>
    </row>
    <row r="263" spans="7:7">
      <c r="G263" s="269"/>
    </row>
    <row r="264" spans="7:7">
      <c r="G264" s="269"/>
    </row>
    <row r="265" spans="7:7">
      <c r="G265" s="269"/>
    </row>
    <row r="266" spans="7:7">
      <c r="G266" s="269"/>
    </row>
  </sheetData>
  <mergeCells count="1">
    <mergeCell ref="A162:H16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F199"/>
  <sheetViews>
    <sheetView topLeftCell="A85" workbookViewId="0">
      <selection activeCell="F33" sqref="F33"/>
    </sheetView>
  </sheetViews>
  <sheetFormatPr baseColWidth="10" defaultColWidth="11.625" defaultRowHeight="15.05"/>
  <cols>
    <col min="1" max="1" width="16.875" style="268" customWidth="1"/>
    <col min="2" max="2" width="17.875" style="269" customWidth="1"/>
    <col min="3" max="3" width="16.125" style="269" customWidth="1"/>
    <col min="4" max="4" width="13.875" style="269" customWidth="1"/>
    <col min="5" max="5" width="16.375" style="269" customWidth="1"/>
    <col min="6" max="6" width="16.125" style="269" customWidth="1"/>
    <col min="7" max="16384" width="11.625" style="130"/>
  </cols>
  <sheetData>
    <row r="1" spans="1:6" s="134" customFormat="1" ht="22.25" customHeight="1">
      <c r="A1" s="252" t="s">
        <v>204</v>
      </c>
      <c r="B1" s="253"/>
      <c r="C1" s="253"/>
      <c r="D1" s="253"/>
      <c r="E1" s="253"/>
      <c r="F1" s="253"/>
    </row>
    <row r="2" spans="1:6" s="134" customFormat="1" ht="17.7" customHeight="1">
      <c r="A2" s="254" t="s">
        <v>162</v>
      </c>
      <c r="B2" s="255"/>
      <c r="C2" s="255"/>
      <c r="D2" s="255"/>
      <c r="E2" s="255"/>
      <c r="F2" s="255"/>
    </row>
    <row r="3" spans="1:6" ht="20.149999999999999" customHeight="1">
      <c r="A3" s="937"/>
      <c r="B3" s="939" t="s">
        <v>12</v>
      </c>
      <c r="C3" s="256" t="s">
        <v>240</v>
      </c>
      <c r="D3" s="256"/>
      <c r="E3" s="256" t="s">
        <v>241</v>
      </c>
      <c r="F3" s="256"/>
    </row>
    <row r="4" spans="1:6" ht="17.7" customHeight="1">
      <c r="A4" s="938"/>
      <c r="B4" s="940"/>
      <c r="C4" s="257" t="s">
        <v>11</v>
      </c>
      <c r="D4" s="257" t="s">
        <v>198</v>
      </c>
      <c r="E4" s="257" t="s">
        <v>11</v>
      </c>
      <c r="F4" s="257" t="s">
        <v>198</v>
      </c>
    </row>
    <row r="5" spans="1:6" ht="40.6" customHeight="1">
      <c r="A5" s="680" t="s">
        <v>302</v>
      </c>
      <c r="B5" s="258"/>
      <c r="C5" s="227"/>
      <c r="D5" s="227"/>
      <c r="E5" s="227"/>
      <c r="F5" s="227"/>
    </row>
    <row r="6" spans="1:6" s="131" customFormat="1" ht="14.1" hidden="1" customHeight="1">
      <c r="A6" s="259"/>
      <c r="B6" s="260"/>
      <c r="C6" s="260"/>
      <c r="D6" s="260"/>
      <c r="E6" s="260"/>
      <c r="F6" s="260"/>
    </row>
    <row r="7" spans="1:6" ht="16.55" customHeight="1">
      <c r="A7" s="159">
        <v>2009</v>
      </c>
      <c r="B7" s="234">
        <v>1538110</v>
      </c>
      <c r="C7" s="261">
        <v>-16616</v>
      </c>
      <c r="D7" s="262">
        <v>-1.0687413730779527E-2</v>
      </c>
      <c r="E7" s="261">
        <v>-93907</v>
      </c>
      <c r="F7" s="262">
        <v>-5.7540454541833763E-2</v>
      </c>
    </row>
    <row r="8" spans="1:6" ht="15.05" hidden="1" customHeight="1">
      <c r="A8" s="233">
        <v>2009</v>
      </c>
      <c r="B8" s="234">
        <v>1532314</v>
      </c>
      <c r="C8" s="261">
        <v>-5796</v>
      </c>
      <c r="D8" s="262">
        <v>-3.7682610476493794E-3</v>
      </c>
      <c r="E8" s="261">
        <v>-104266</v>
      </c>
      <c r="F8" s="262">
        <v>-6.3709687274682625E-2</v>
      </c>
    </row>
    <row r="9" spans="1:6" ht="17.350000000000001" hidden="1" customHeight="1">
      <c r="A9" s="233">
        <v>2009</v>
      </c>
      <c r="B9" s="234">
        <v>1525325</v>
      </c>
      <c r="C9" s="261">
        <v>-6989</v>
      </c>
      <c r="D9" s="262">
        <v>-4.5610756019980325E-3</v>
      </c>
      <c r="E9" s="261">
        <v>-116479</v>
      </c>
      <c r="F9" s="262">
        <v>-7.094574017361388E-2</v>
      </c>
    </row>
    <row r="10" spans="1:6" ht="15.05" hidden="1" customHeight="1">
      <c r="A10" s="233">
        <v>2009</v>
      </c>
      <c r="B10" s="234">
        <v>1525616</v>
      </c>
      <c r="C10" s="261">
        <v>291</v>
      </c>
      <c r="D10" s="262">
        <v>1.9077901430852862E-4</v>
      </c>
      <c r="E10" s="261">
        <v>-118636</v>
      </c>
      <c r="F10" s="262">
        <v>-7.2151957242563847E-2</v>
      </c>
    </row>
    <row r="11" spans="1:6" ht="15.05" hidden="1" customHeight="1">
      <c r="A11" s="233">
        <v>2009</v>
      </c>
      <c r="B11" s="234">
        <v>1532957</v>
      </c>
      <c r="C11" s="261">
        <v>7341</v>
      </c>
      <c r="D11" s="262">
        <v>4.8118268292938193E-3</v>
      </c>
      <c r="E11" s="261">
        <v>-118642</v>
      </c>
      <c r="F11" s="262">
        <v>-7.1834628139154866E-2</v>
      </c>
    </row>
    <row r="12" spans="1:6" ht="15.05" hidden="1" customHeight="1">
      <c r="A12" s="233">
        <v>2009</v>
      </c>
      <c r="B12" s="234">
        <v>1525837</v>
      </c>
      <c r="C12" s="261">
        <v>-7120</v>
      </c>
      <c r="D12" s="262">
        <v>-4.6446182117306778E-3</v>
      </c>
      <c r="E12" s="261">
        <v>-115865</v>
      </c>
      <c r="F12" s="262">
        <v>-7.0576145975335347E-2</v>
      </c>
    </row>
    <row r="13" spans="1:6" ht="15.05" hidden="1" customHeight="1">
      <c r="A13" s="233">
        <v>2009</v>
      </c>
      <c r="B13" s="234">
        <v>1520010</v>
      </c>
      <c r="C13" s="261">
        <v>-5827</v>
      </c>
      <c r="D13" s="262">
        <v>-3.8188876007070327E-3</v>
      </c>
      <c r="E13" s="261">
        <v>-112231</v>
      </c>
      <c r="F13" s="262">
        <v>-6.8758841372076773E-2</v>
      </c>
    </row>
    <row r="14" spans="1:6" ht="15.05" hidden="1" customHeight="1">
      <c r="A14" s="233">
        <v>2009</v>
      </c>
      <c r="B14" s="234">
        <v>1505447</v>
      </c>
      <c r="C14" s="261">
        <v>-14563</v>
      </c>
      <c r="D14" s="262">
        <v>-9.5808580206708793E-3</v>
      </c>
      <c r="E14" s="261">
        <v>-112698</v>
      </c>
      <c r="F14" s="262">
        <v>-6.9646416112276732E-2</v>
      </c>
    </row>
    <row r="15" spans="1:6" ht="15.05" hidden="1" customHeight="1">
      <c r="A15" s="159">
        <v>2009</v>
      </c>
      <c r="B15" s="234">
        <v>1498140</v>
      </c>
      <c r="C15" s="261">
        <v>-7307</v>
      </c>
      <c r="D15" s="262">
        <v>-4.8537079020384288E-3</v>
      </c>
      <c r="E15" s="261">
        <v>-101952</v>
      </c>
      <c r="F15" s="262">
        <v>-6.3716336310662092E-2</v>
      </c>
    </row>
    <row r="16" spans="1:6" ht="15.05" hidden="1" customHeight="1">
      <c r="A16" s="233">
        <v>2009</v>
      </c>
      <c r="B16" s="234">
        <v>1501686</v>
      </c>
      <c r="C16" s="261">
        <v>3546</v>
      </c>
      <c r="D16" s="262">
        <v>2.3669349993993283E-3</v>
      </c>
      <c r="E16" s="261">
        <v>-86153</v>
      </c>
      <c r="F16" s="262">
        <v>-5.4258019862215234E-2</v>
      </c>
    </row>
    <row r="17" spans="1:6" ht="15.05" hidden="1" customHeight="1">
      <c r="A17" s="233">
        <v>2009</v>
      </c>
      <c r="B17" s="234">
        <v>1489471</v>
      </c>
      <c r="C17" s="261">
        <v>-12215</v>
      </c>
      <c r="D17" s="262">
        <v>-8.1341905032077388E-3</v>
      </c>
      <c r="E17" s="261">
        <v>-92463</v>
      </c>
      <c r="F17" s="262">
        <v>-5.8449341122954523E-2</v>
      </c>
    </row>
    <row r="18" spans="1:6" ht="15.05" hidden="1" customHeight="1">
      <c r="A18" s="233">
        <v>2009</v>
      </c>
      <c r="B18" s="234">
        <v>1475775</v>
      </c>
      <c r="C18" s="261">
        <v>-13696</v>
      </c>
      <c r="D18" s="262">
        <v>-9.1952109171645757E-3</v>
      </c>
      <c r="E18" s="261">
        <v>-78951</v>
      </c>
      <c r="F18" s="262">
        <v>-5.0781295225010736E-2</v>
      </c>
    </row>
    <row r="19" spans="1:6" s="131" customFormat="1" ht="15.05" hidden="1" customHeight="1">
      <c r="A19" s="233">
        <v>2010</v>
      </c>
      <c r="B19" s="234"/>
      <c r="C19" s="263"/>
      <c r="D19" s="262"/>
      <c r="E19" s="263"/>
      <c r="F19" s="264"/>
    </row>
    <row r="20" spans="1:6" ht="15.05" customHeight="1">
      <c r="A20" s="233">
        <v>2010</v>
      </c>
      <c r="B20" s="234">
        <v>1466437</v>
      </c>
      <c r="C20" s="261">
        <v>-9338</v>
      </c>
      <c r="D20" s="262">
        <v>-6.3275228269892292E-3</v>
      </c>
      <c r="E20" s="261">
        <v>-71673</v>
      </c>
      <c r="F20" s="262">
        <v>-4.6598097665316529E-2</v>
      </c>
    </row>
    <row r="21" spans="1:6" ht="15.05" hidden="1" customHeight="1">
      <c r="A21" s="233">
        <v>2010</v>
      </c>
      <c r="B21" s="234">
        <v>1467834</v>
      </c>
      <c r="C21" s="261">
        <v>1397</v>
      </c>
      <c r="D21" s="262">
        <v>9.5264917620063727E-4</v>
      </c>
      <c r="E21" s="261">
        <v>-64480</v>
      </c>
      <c r="F21" s="262">
        <v>-4.2080148063647571E-2</v>
      </c>
    </row>
    <row r="22" spans="1:6" ht="15.05" hidden="1" customHeight="1">
      <c r="A22" s="233">
        <v>2010</v>
      </c>
      <c r="B22" s="234">
        <v>1467914</v>
      </c>
      <c r="C22" s="261">
        <v>80</v>
      </c>
      <c r="D22" s="262">
        <v>5.4502075847784326E-5</v>
      </c>
      <c r="E22" s="261">
        <v>-57411</v>
      </c>
      <c r="F22" s="262">
        <v>-3.763853604969436E-2</v>
      </c>
    </row>
    <row r="23" spans="1:6" ht="15.05" hidden="1" customHeight="1">
      <c r="A23" s="233">
        <v>2010</v>
      </c>
      <c r="B23" s="234">
        <v>1480089</v>
      </c>
      <c r="C23" s="261">
        <v>12175</v>
      </c>
      <c r="D23" s="262">
        <v>8.2940826233688369E-3</v>
      </c>
      <c r="E23" s="261">
        <v>-45527</v>
      </c>
      <c r="F23" s="262">
        <v>-2.9841716395213491E-2</v>
      </c>
    </row>
    <row r="24" spans="1:6" ht="15.05" hidden="1" customHeight="1">
      <c r="A24" s="233">
        <v>2010</v>
      </c>
      <c r="B24" s="234">
        <v>1488461</v>
      </c>
      <c r="C24" s="261">
        <v>8372</v>
      </c>
      <c r="D24" s="262">
        <v>5.6564166073795885E-3</v>
      </c>
      <c r="E24" s="261">
        <v>-44496</v>
      </c>
      <c r="F24" s="262">
        <v>-2.9026254487242609E-2</v>
      </c>
    </row>
    <row r="25" spans="1:6" ht="15.05" hidden="1" customHeight="1">
      <c r="A25" s="233">
        <v>2010</v>
      </c>
      <c r="B25" s="234">
        <v>1489971</v>
      </c>
      <c r="C25" s="261">
        <v>1510</v>
      </c>
      <c r="D25" s="262">
        <v>1.0144706512296153E-3</v>
      </c>
      <c r="E25" s="261">
        <v>-35866</v>
      </c>
      <c r="F25" s="262">
        <v>-2.3505787315420967E-2</v>
      </c>
    </row>
    <row r="26" spans="1:6" ht="15.05" hidden="1" customHeight="1">
      <c r="A26" s="233">
        <v>2010</v>
      </c>
      <c r="B26" s="234">
        <v>1495028</v>
      </c>
      <c r="C26" s="261">
        <v>5057</v>
      </c>
      <c r="D26" s="262">
        <v>3.3940257897637771E-3</v>
      </c>
      <c r="E26" s="261">
        <v>-24982</v>
      </c>
      <c r="F26" s="262">
        <v>-1.6435418188038287E-2</v>
      </c>
    </row>
    <row r="27" spans="1:6" ht="15.05" hidden="1" customHeight="1">
      <c r="A27" s="233">
        <v>2010</v>
      </c>
      <c r="B27" s="234">
        <v>1473849</v>
      </c>
      <c r="C27" s="261">
        <v>-21179</v>
      </c>
      <c r="D27" s="262">
        <v>-1.4166289862129644E-2</v>
      </c>
      <c r="E27" s="261">
        <v>-31598</v>
      </c>
      <c r="F27" s="262">
        <v>-2.0989114860901825E-2</v>
      </c>
    </row>
    <row r="28" spans="1:6" ht="15.05" hidden="1" customHeight="1">
      <c r="A28" s="233">
        <v>2010</v>
      </c>
      <c r="B28" s="234">
        <v>1469466</v>
      </c>
      <c r="C28" s="261">
        <v>-4383</v>
      </c>
      <c r="D28" s="262">
        <v>-2.9738460317169091E-3</v>
      </c>
      <c r="E28" s="261">
        <v>-28674</v>
      </c>
      <c r="F28" s="262">
        <v>-1.9139733269253889E-2</v>
      </c>
    </row>
    <row r="29" spans="1:6" ht="15.05" hidden="1" customHeight="1">
      <c r="A29" s="233">
        <v>2010</v>
      </c>
      <c r="B29" s="234">
        <v>1473636</v>
      </c>
      <c r="C29" s="261">
        <v>4170</v>
      </c>
      <c r="D29" s="262">
        <v>2.8377655556508508E-3</v>
      </c>
      <c r="E29" s="261">
        <v>-28050</v>
      </c>
      <c r="F29" s="262">
        <v>-1.8679004798606402E-2</v>
      </c>
    </row>
    <row r="30" spans="1:6" ht="15.05" hidden="1" customHeight="1">
      <c r="A30" s="233">
        <v>2010</v>
      </c>
      <c r="B30" s="234">
        <v>1460607</v>
      </c>
      <c r="C30" s="261">
        <v>-13029</v>
      </c>
      <c r="D30" s="262">
        <v>-8.8413963828245512E-3</v>
      </c>
      <c r="E30" s="261">
        <v>-28864</v>
      </c>
      <c r="F30" s="262">
        <v>-1.9378692166547751E-2</v>
      </c>
    </row>
    <row r="31" spans="1:6" ht="15.05" hidden="1" customHeight="1">
      <c r="A31" s="233">
        <v>2010</v>
      </c>
      <c r="B31" s="234">
        <v>1450271</v>
      </c>
      <c r="C31" s="261">
        <v>-10336</v>
      </c>
      <c r="D31" s="262">
        <v>-7.076509971539191E-3</v>
      </c>
      <c r="E31" s="261">
        <v>-25504</v>
      </c>
      <c r="F31" s="262">
        <v>-1.728176720706065E-2</v>
      </c>
    </row>
    <row r="32" spans="1:6" s="131" customFormat="1" ht="15.05" hidden="1" customHeight="1">
      <c r="A32" s="233">
        <v>2011</v>
      </c>
      <c r="B32" s="234"/>
      <c r="C32" s="263"/>
      <c r="D32" s="264"/>
      <c r="E32" s="263"/>
      <c r="F32" s="264"/>
    </row>
    <row r="33" spans="1:6" ht="15.05" customHeight="1">
      <c r="A33" s="233">
        <v>2011</v>
      </c>
      <c r="B33" s="234">
        <v>1435321</v>
      </c>
      <c r="C33" s="261">
        <v>-14950</v>
      </c>
      <c r="D33" s="262">
        <v>-1.0308418219767246E-2</v>
      </c>
      <c r="E33" s="261">
        <v>-31116</v>
      </c>
      <c r="F33" s="262">
        <v>-2.1218777213068085E-2</v>
      </c>
    </row>
    <row r="34" spans="1:6" ht="15.05" hidden="1" customHeight="1">
      <c r="A34" s="233">
        <v>2011</v>
      </c>
      <c r="B34" s="234">
        <v>1438652</v>
      </c>
      <c r="C34" s="261">
        <v>3331</v>
      </c>
      <c r="D34" s="262">
        <v>2.320735222295145E-3</v>
      </c>
      <c r="E34" s="261">
        <v>-29182</v>
      </c>
      <c r="F34" s="262">
        <v>-1.9880994717386247E-2</v>
      </c>
    </row>
    <row r="35" spans="1:6" ht="15.05" hidden="1" customHeight="1">
      <c r="A35" s="233">
        <v>2011</v>
      </c>
      <c r="B35" s="234">
        <v>1445165</v>
      </c>
      <c r="C35" s="261">
        <v>6513</v>
      </c>
      <c r="D35" s="262">
        <v>4.5271545863767582E-3</v>
      </c>
      <c r="E35" s="261">
        <v>-22749</v>
      </c>
      <c r="F35" s="262">
        <v>-1.5497501897250077E-2</v>
      </c>
    </row>
    <row r="36" spans="1:6" ht="15.05" hidden="1" customHeight="1">
      <c r="A36" s="233">
        <v>2011</v>
      </c>
      <c r="B36" s="234">
        <v>1459582</v>
      </c>
      <c r="C36" s="261">
        <v>14417</v>
      </c>
      <c r="D36" s="262">
        <v>9.9760234990469154E-3</v>
      </c>
      <c r="E36" s="261">
        <v>-20507</v>
      </c>
      <c r="F36" s="262">
        <v>-1.3855247893876599E-2</v>
      </c>
    </row>
    <row r="37" spans="1:6" ht="15.05" hidden="1" customHeight="1">
      <c r="A37" s="233">
        <v>2011</v>
      </c>
      <c r="B37" s="234">
        <v>1463072</v>
      </c>
      <c r="C37" s="261">
        <v>3490</v>
      </c>
      <c r="D37" s="262">
        <v>2.3910955328305672E-3</v>
      </c>
      <c r="E37" s="261">
        <v>-25389</v>
      </c>
      <c r="F37" s="262">
        <v>-1.7057215472894516E-2</v>
      </c>
    </row>
    <row r="38" spans="1:6" ht="15.05" hidden="1" customHeight="1">
      <c r="A38" s="233">
        <v>2011</v>
      </c>
      <c r="B38" s="234">
        <v>1463991</v>
      </c>
      <c r="C38" s="261">
        <v>919</v>
      </c>
      <c r="D38" s="262">
        <v>6.2813039959763728E-4</v>
      </c>
      <c r="E38" s="261">
        <v>-25980</v>
      </c>
      <c r="F38" s="262">
        <v>-1.7436580980435212E-2</v>
      </c>
    </row>
    <row r="39" spans="1:6" ht="15.05" hidden="1" customHeight="1">
      <c r="A39" s="233">
        <v>2011</v>
      </c>
      <c r="B39" s="234">
        <v>1470814</v>
      </c>
      <c r="C39" s="261">
        <v>6823</v>
      </c>
      <c r="D39" s="262">
        <v>4.6605477765915282E-3</v>
      </c>
      <c r="E39" s="261">
        <v>-24214</v>
      </c>
      <c r="F39" s="262">
        <v>-1.6196352175343876E-2</v>
      </c>
    </row>
    <row r="40" spans="1:6" ht="15.05" hidden="1" customHeight="1">
      <c r="A40" s="233">
        <v>2011</v>
      </c>
      <c r="B40" s="234">
        <v>1449020</v>
      </c>
      <c r="C40" s="261">
        <v>-21794</v>
      </c>
      <c r="D40" s="262">
        <v>-1.4817645195109641E-2</v>
      </c>
      <c r="E40" s="261">
        <v>-24829</v>
      </c>
      <c r="F40" s="262">
        <v>-1.6846366215263586E-2</v>
      </c>
    </row>
    <row r="41" spans="1:6" ht="15.05" hidden="1" customHeight="1">
      <c r="A41" s="233">
        <v>2011</v>
      </c>
      <c r="B41" s="234">
        <v>1443655</v>
      </c>
      <c r="C41" s="261">
        <v>-5365</v>
      </c>
      <c r="D41" s="262">
        <v>-3.7025023809195146E-3</v>
      </c>
      <c r="E41" s="261">
        <v>-25811</v>
      </c>
      <c r="F41" s="262">
        <v>-1.7564884114365409E-2</v>
      </c>
    </row>
    <row r="42" spans="1:6" ht="15.05" hidden="1" customHeight="1">
      <c r="A42" s="233">
        <v>2011</v>
      </c>
      <c r="B42" s="234">
        <v>1439174</v>
      </c>
      <c r="C42" s="261">
        <v>-4481</v>
      </c>
      <c r="D42" s="262">
        <v>-3.1039271848191108E-3</v>
      </c>
      <c r="E42" s="261">
        <v>-34462</v>
      </c>
      <c r="F42" s="262">
        <v>-2.3385693617691161E-2</v>
      </c>
    </row>
    <row r="43" spans="1:6" ht="15.05" hidden="1" customHeight="1">
      <c r="A43" s="233">
        <v>2011</v>
      </c>
      <c r="B43" s="234">
        <v>1435291</v>
      </c>
      <c r="C43" s="261">
        <v>-3883</v>
      </c>
      <c r="D43" s="262">
        <v>-2.6980754238195015E-3</v>
      </c>
      <c r="E43" s="261">
        <v>-25316</v>
      </c>
      <c r="F43" s="262">
        <v>-1.7332519972860561E-2</v>
      </c>
    </row>
    <row r="44" spans="1:6" ht="15.05" hidden="1" customHeight="1">
      <c r="A44" s="233">
        <v>2011</v>
      </c>
      <c r="B44" s="234">
        <v>1423944</v>
      </c>
      <c r="C44" s="261">
        <v>-11347</v>
      </c>
      <c r="D44" s="262">
        <v>-7.9057138935588744E-3</v>
      </c>
      <c r="E44" s="261">
        <v>-26327</v>
      </c>
      <c r="F44" s="262">
        <v>-1.8153158961325189E-2</v>
      </c>
    </row>
    <row r="45" spans="1:6" s="131" customFormat="1" ht="15.05" hidden="1" customHeight="1">
      <c r="A45" s="233">
        <v>2012</v>
      </c>
      <c r="B45" s="234"/>
      <c r="C45" s="261"/>
      <c r="D45" s="262"/>
      <c r="E45" s="261"/>
      <c r="F45" s="262"/>
    </row>
    <row r="46" spans="1:6" ht="15.05" customHeight="1">
      <c r="A46" s="233">
        <v>2012</v>
      </c>
      <c r="B46" s="234">
        <v>1404335</v>
      </c>
      <c r="C46" s="261">
        <v>-19609</v>
      </c>
      <c r="D46" s="262">
        <v>-1.3770906721050857E-2</v>
      </c>
      <c r="E46" s="261">
        <v>-30986</v>
      </c>
      <c r="F46" s="262">
        <v>-2.1588202220966579E-2</v>
      </c>
    </row>
    <row r="47" spans="1:6" ht="15.05" hidden="1" customHeight="1">
      <c r="A47" s="233">
        <v>2012</v>
      </c>
      <c r="B47" s="234">
        <v>1401796</v>
      </c>
      <c r="C47" s="261">
        <v>-2539</v>
      </c>
      <c r="D47" s="262">
        <v>-1.8079731687952183E-3</v>
      </c>
      <c r="E47" s="261">
        <v>-36856</v>
      </c>
      <c r="F47" s="262">
        <v>-2.5618426137801187E-2</v>
      </c>
    </row>
    <row r="48" spans="1:6" ht="15.05" hidden="1" customHeight="1">
      <c r="A48" s="233">
        <v>2012</v>
      </c>
      <c r="B48" s="234">
        <v>1413223</v>
      </c>
      <c r="C48" s="261">
        <v>11427</v>
      </c>
      <c r="D48" s="262">
        <v>8.1516854092891222E-3</v>
      </c>
      <c r="E48" s="261">
        <v>-31942</v>
      </c>
      <c r="F48" s="262">
        <v>-2.2102666477530231E-2</v>
      </c>
    </row>
    <row r="49" spans="1:6" ht="15.05" hidden="1" customHeight="1">
      <c r="A49" s="233">
        <v>2012</v>
      </c>
      <c r="B49" s="234">
        <v>1416868</v>
      </c>
      <c r="C49" s="261">
        <v>3645</v>
      </c>
      <c r="D49" s="262">
        <v>2.5792107827284916E-3</v>
      </c>
      <c r="E49" s="261">
        <v>-42714</v>
      </c>
      <c r="F49" s="262">
        <v>-2.9264542862271536E-2</v>
      </c>
    </row>
    <row r="50" spans="1:6" ht="15.05" hidden="1" customHeight="1">
      <c r="A50" s="233">
        <v>2012</v>
      </c>
      <c r="B50" s="234">
        <v>1423914</v>
      </c>
      <c r="C50" s="261">
        <v>7046</v>
      </c>
      <c r="D50" s="262">
        <v>4.9729403162468433E-3</v>
      </c>
      <c r="E50" s="261">
        <v>-39158</v>
      </c>
      <c r="F50" s="262">
        <v>-2.6764233065768472E-2</v>
      </c>
    </row>
    <row r="51" spans="1:6" ht="15.05" hidden="1" customHeight="1">
      <c r="A51" s="233">
        <v>2012</v>
      </c>
      <c r="B51" s="234">
        <v>1435347</v>
      </c>
      <c r="C51" s="261">
        <v>11433</v>
      </c>
      <c r="D51" s="262">
        <v>8.0292770490353327E-3</v>
      </c>
      <c r="E51" s="261">
        <v>-28644</v>
      </c>
      <c r="F51" s="262">
        <v>-1.9565694051397853E-2</v>
      </c>
    </row>
    <row r="52" spans="1:6" ht="15.05" hidden="1" customHeight="1">
      <c r="A52" s="233">
        <v>2012</v>
      </c>
      <c r="B52" s="234">
        <v>1425827</v>
      </c>
      <c r="C52" s="261">
        <v>-9520</v>
      </c>
      <c r="D52" s="262">
        <v>-6.6325425141098293E-3</v>
      </c>
      <c r="E52" s="261">
        <v>-44987</v>
      </c>
      <c r="F52" s="262">
        <v>-3.0586464365990551E-2</v>
      </c>
    </row>
    <row r="53" spans="1:6" ht="15.05" hidden="1" customHeight="1">
      <c r="A53" s="233">
        <v>2012</v>
      </c>
      <c r="B53" s="234">
        <v>1410840</v>
      </c>
      <c r="C53" s="261">
        <v>-14987</v>
      </c>
      <c r="D53" s="262">
        <v>-1.0511092860494342E-2</v>
      </c>
      <c r="E53" s="261">
        <v>-38180</v>
      </c>
      <c r="F53" s="262">
        <v>-2.6348842666077732E-2</v>
      </c>
    </row>
    <row r="54" spans="1:6" ht="15.05" hidden="1" customHeight="1">
      <c r="A54" s="233">
        <v>2012</v>
      </c>
      <c r="B54" s="234">
        <v>1412165</v>
      </c>
      <c r="C54" s="261">
        <v>1325</v>
      </c>
      <c r="D54" s="262">
        <v>9.3915681438017096E-4</v>
      </c>
      <c r="E54" s="261">
        <v>-31490</v>
      </c>
      <c r="F54" s="262">
        <v>-2.1812690705189208E-2</v>
      </c>
    </row>
    <row r="55" spans="1:6" ht="15.05" hidden="1" customHeight="1">
      <c r="A55" s="233">
        <v>2012</v>
      </c>
      <c r="B55" s="234">
        <v>1396048</v>
      </c>
      <c r="C55" s="261">
        <v>-16117</v>
      </c>
      <c r="D55" s="262">
        <v>-1.1412972280151368E-2</v>
      </c>
      <c r="E55" s="261">
        <v>-43126</v>
      </c>
      <c r="F55" s="262">
        <v>-2.9965799826845108E-2</v>
      </c>
    </row>
    <row r="56" spans="1:6" ht="15.05" hidden="1" customHeight="1">
      <c r="A56" s="233">
        <v>2012</v>
      </c>
      <c r="B56" s="234">
        <v>1391490</v>
      </c>
      <c r="C56" s="261">
        <v>-4558</v>
      </c>
      <c r="D56" s="262">
        <v>-3.2649307187145871E-3</v>
      </c>
      <c r="E56" s="261">
        <v>-43801</v>
      </c>
      <c r="F56" s="262">
        <v>-3.0517156451200456E-2</v>
      </c>
    </row>
    <row r="57" spans="1:6" s="131" customFormat="1" ht="15.05" hidden="1" customHeight="1">
      <c r="A57" s="233">
        <v>2012</v>
      </c>
      <c r="B57" s="234">
        <v>1384439</v>
      </c>
      <c r="C57" s="261">
        <v>-7051</v>
      </c>
      <c r="D57" s="262">
        <v>-5.0672300914846868E-3</v>
      </c>
      <c r="E57" s="261">
        <v>-39505</v>
      </c>
      <c r="F57" s="262">
        <v>-2.7743366312158346E-2</v>
      </c>
    </row>
    <row r="58" spans="1:6" s="131" customFormat="1" ht="15.05" hidden="1" customHeight="1">
      <c r="A58" s="233">
        <v>2013</v>
      </c>
      <c r="B58" s="234"/>
      <c r="C58" s="263"/>
      <c r="D58" s="264"/>
      <c r="E58" s="263"/>
      <c r="F58" s="264"/>
    </row>
    <row r="59" spans="1:6" ht="15.05" customHeight="1">
      <c r="A59" s="233">
        <v>2013</v>
      </c>
      <c r="B59" s="234">
        <v>1365864</v>
      </c>
      <c r="C59" s="261">
        <v>-18575</v>
      </c>
      <c r="D59" s="262">
        <v>-1.3416986952837884E-2</v>
      </c>
      <c r="E59" s="261">
        <v>-38471</v>
      </c>
      <c r="F59" s="262">
        <v>-2.7394460723402903E-2</v>
      </c>
    </row>
    <row r="60" spans="1:6" ht="15.05" hidden="1" customHeight="1">
      <c r="A60" s="233">
        <v>2013</v>
      </c>
      <c r="B60" s="234">
        <v>1368811</v>
      </c>
      <c r="C60" s="261">
        <v>2947</v>
      </c>
      <c r="D60" s="262">
        <v>2.1576086638201986E-3</v>
      </c>
      <c r="E60" s="261">
        <v>-32985</v>
      </c>
      <c r="F60" s="262">
        <v>-2.3530527979820137E-2</v>
      </c>
    </row>
    <row r="61" spans="1:6" ht="15.05" hidden="1" customHeight="1">
      <c r="A61" s="233">
        <v>2013</v>
      </c>
      <c r="B61" s="234">
        <v>1378397</v>
      </c>
      <c r="C61" s="261">
        <v>9586</v>
      </c>
      <c r="D61" s="262">
        <v>7.0031582154146399E-3</v>
      </c>
      <c r="E61" s="261">
        <v>-34826</v>
      </c>
      <c r="F61" s="262">
        <v>-2.4642961514212525E-2</v>
      </c>
    </row>
    <row r="62" spans="1:6" ht="15.05" hidden="1" customHeight="1">
      <c r="A62" s="233">
        <v>2013</v>
      </c>
      <c r="B62" s="234">
        <v>1383748</v>
      </c>
      <c r="C62" s="261">
        <v>5351</v>
      </c>
      <c r="D62" s="262">
        <v>3.8820455935408837E-3</v>
      </c>
      <c r="E62" s="261">
        <v>-33120</v>
      </c>
      <c r="F62" s="262">
        <v>-2.3375501458145709E-2</v>
      </c>
    </row>
    <row r="63" spans="1:6" ht="15.05" hidden="1" customHeight="1">
      <c r="A63" s="233">
        <v>2013</v>
      </c>
      <c r="B63" s="234">
        <v>1394348</v>
      </c>
      <c r="C63" s="261">
        <v>10600</v>
      </c>
      <c r="D63" s="262">
        <v>7.6603543419755393E-3</v>
      </c>
      <c r="E63" s="261">
        <v>-29566</v>
      </c>
      <c r="F63" s="262">
        <v>-2.0763894448681541E-2</v>
      </c>
    </row>
    <row r="64" spans="1:6" ht="15.05" hidden="1" customHeight="1">
      <c r="A64" s="233">
        <v>2013</v>
      </c>
      <c r="B64" s="234">
        <v>1408179</v>
      </c>
      <c r="C64" s="261">
        <v>13831</v>
      </c>
      <c r="D64" s="262">
        <v>9.9193314724874693E-3</v>
      </c>
      <c r="E64" s="261">
        <v>-27168</v>
      </c>
      <c r="F64" s="262">
        <v>-1.8927827208333636E-2</v>
      </c>
    </row>
    <row r="65" spans="1:6" ht="15.05" hidden="1" customHeight="1">
      <c r="A65" s="233">
        <v>2013</v>
      </c>
      <c r="B65" s="234">
        <v>1404800</v>
      </c>
      <c r="C65" s="261">
        <v>-3379</v>
      </c>
      <c r="D65" s="262">
        <v>-2.3995528977495129E-3</v>
      </c>
      <c r="E65" s="261">
        <v>-21027</v>
      </c>
      <c r="F65" s="262">
        <v>-1.4747230905292175E-2</v>
      </c>
    </row>
    <row r="66" spans="1:6" ht="15.05" hidden="1" customHeight="1">
      <c r="A66" s="233">
        <v>2013</v>
      </c>
      <c r="B66" s="234">
        <v>1399630</v>
      </c>
      <c r="C66" s="261">
        <v>-5170</v>
      </c>
      <c r="D66" s="262">
        <v>-3.6802391799544143E-3</v>
      </c>
      <c r="E66" s="261">
        <v>-11210</v>
      </c>
      <c r="F66" s="262">
        <v>-7.9456210484534218E-3</v>
      </c>
    </row>
    <row r="67" spans="1:6" ht="15.05" hidden="1" customHeight="1">
      <c r="A67" s="233">
        <v>2013</v>
      </c>
      <c r="B67" s="234">
        <v>1392432</v>
      </c>
      <c r="C67" s="261">
        <v>-7198</v>
      </c>
      <c r="D67" s="262">
        <v>-5.1427877367590247E-3</v>
      </c>
      <c r="E67" s="261">
        <v>-19733</v>
      </c>
      <c r="F67" s="262">
        <v>-1.397357957462475E-2</v>
      </c>
    </row>
    <row r="68" spans="1:6" ht="15.05" hidden="1" customHeight="1">
      <c r="A68" s="233">
        <v>2013</v>
      </c>
      <c r="B68" s="234">
        <v>1392573</v>
      </c>
      <c r="C68" s="261">
        <v>141</v>
      </c>
      <c r="D68" s="262">
        <v>1.0126167741053571E-4</v>
      </c>
      <c r="E68" s="261">
        <v>-3475</v>
      </c>
      <c r="F68" s="262">
        <v>-2.4891694268391884E-3</v>
      </c>
    </row>
    <row r="69" spans="1:6" ht="15.05" hidden="1" customHeight="1">
      <c r="A69" s="233">
        <v>2013</v>
      </c>
      <c r="B69" s="234">
        <v>1398575</v>
      </c>
      <c r="C69" s="261">
        <v>6002</v>
      </c>
      <c r="D69" s="262">
        <v>4.3100074466473348E-3</v>
      </c>
      <c r="E69" s="261">
        <v>7085</v>
      </c>
      <c r="F69" s="262">
        <v>5.0916643310408016E-3</v>
      </c>
    </row>
    <row r="70" spans="1:6" ht="15.05" hidden="1" customHeight="1">
      <c r="A70" s="233">
        <v>2013</v>
      </c>
      <c r="B70" s="234">
        <v>1388591</v>
      </c>
      <c r="C70" s="261">
        <v>-9984</v>
      </c>
      <c r="D70" s="262">
        <v>-7.1386947428632164E-3</v>
      </c>
      <c r="E70" s="261">
        <v>4152</v>
      </c>
      <c r="F70" s="262">
        <v>2.9990487121498433E-3</v>
      </c>
    </row>
    <row r="71" spans="1:6" s="131" customFormat="1" ht="20.3" hidden="1" customHeight="1">
      <c r="A71" s="243">
        <v>2014</v>
      </c>
      <c r="B71" s="265"/>
      <c r="C71" s="266"/>
      <c r="D71" s="267"/>
      <c r="E71" s="266"/>
      <c r="F71" s="267"/>
    </row>
    <row r="72" spans="1:6" ht="14.1" customHeight="1">
      <c r="A72" s="233">
        <v>2014</v>
      </c>
      <c r="B72" s="234">
        <v>1374663</v>
      </c>
      <c r="C72" s="261">
        <v>-13928</v>
      </c>
      <c r="D72" s="262">
        <v>-1.0030311301167827E-2</v>
      </c>
      <c r="E72" s="261">
        <v>8799</v>
      </c>
      <c r="F72" s="262">
        <v>6.4420762242800578E-3</v>
      </c>
    </row>
    <row r="73" spans="1:6" ht="14.1" hidden="1" customHeight="1">
      <c r="A73" s="233">
        <v>2014</v>
      </c>
      <c r="B73" s="234">
        <v>1382527</v>
      </c>
      <c r="C73" s="261">
        <v>7864</v>
      </c>
      <c r="D73" s="262">
        <v>5.7206748126632512E-3</v>
      </c>
      <c r="E73" s="261">
        <v>13716</v>
      </c>
      <c r="F73" s="262">
        <v>1.0020375347655763E-2</v>
      </c>
    </row>
    <row r="74" spans="1:6" ht="14.1" hidden="1" customHeight="1">
      <c r="A74" s="233">
        <v>2014</v>
      </c>
      <c r="B74" s="234">
        <v>1395245</v>
      </c>
      <c r="C74" s="261">
        <v>12718</v>
      </c>
      <c r="D74" s="262">
        <v>9.1990970158268848E-3</v>
      </c>
      <c r="E74" s="261">
        <v>16848</v>
      </c>
      <c r="F74" s="262">
        <v>1.2222893694632253E-2</v>
      </c>
    </row>
    <row r="75" spans="1:6" ht="14.1" hidden="1" customHeight="1">
      <c r="A75" s="233">
        <v>2014</v>
      </c>
      <c r="B75" s="234">
        <v>1411519</v>
      </c>
      <c r="C75" s="261">
        <v>16274</v>
      </c>
      <c r="D75" s="262">
        <v>1.1663901321990133E-2</v>
      </c>
      <c r="E75" s="261">
        <v>27771</v>
      </c>
      <c r="F75" s="262">
        <v>2.006940570103799E-2</v>
      </c>
    </row>
    <row r="76" spans="1:6" ht="14.1" hidden="1" customHeight="1">
      <c r="A76" s="233">
        <v>2014</v>
      </c>
      <c r="B76" s="234">
        <v>1430573</v>
      </c>
      <c r="C76" s="261">
        <v>19054</v>
      </c>
      <c r="D76" s="262">
        <v>1.3498932710080513E-2</v>
      </c>
      <c r="E76" s="261">
        <v>36225</v>
      </c>
      <c r="F76" s="262">
        <v>2.5979884505159312E-2</v>
      </c>
    </row>
    <row r="77" spans="1:6" ht="14.1" hidden="1" customHeight="1">
      <c r="A77" s="233">
        <v>2014</v>
      </c>
      <c r="B77" s="234">
        <v>1434088</v>
      </c>
      <c r="C77" s="261">
        <v>3515</v>
      </c>
      <c r="D77" s="262">
        <v>2.4570574168532033E-3</v>
      </c>
      <c r="E77" s="261">
        <v>25909</v>
      </c>
      <c r="F77" s="262">
        <v>1.8398939339387965E-2</v>
      </c>
    </row>
    <row r="78" spans="1:6" ht="14.1" hidden="1" customHeight="1">
      <c r="A78" s="233">
        <v>2014</v>
      </c>
      <c r="B78" s="234">
        <v>1436827</v>
      </c>
      <c r="C78" s="261">
        <v>2739</v>
      </c>
      <c r="D78" s="262">
        <v>1.9099246350293697E-3</v>
      </c>
      <c r="E78" s="261">
        <v>32027</v>
      </c>
      <c r="F78" s="262">
        <v>2.2798263097949967E-2</v>
      </c>
    </row>
    <row r="79" spans="1:6" ht="14.1" hidden="1" customHeight="1">
      <c r="A79" s="233">
        <v>2014</v>
      </c>
      <c r="B79" s="234">
        <v>1431274</v>
      </c>
      <c r="C79" s="261">
        <v>-5553</v>
      </c>
      <c r="D79" s="262">
        <v>-3.8647659043155036E-3</v>
      </c>
      <c r="E79" s="261">
        <v>31644</v>
      </c>
      <c r="F79" s="262">
        <v>2.2608832334259699E-2</v>
      </c>
    </row>
    <row r="80" spans="1:6" ht="14.1" hidden="1" customHeight="1">
      <c r="A80" s="233">
        <v>2014</v>
      </c>
      <c r="B80" s="234">
        <v>1422233</v>
      </c>
      <c r="C80" s="261">
        <v>-9041</v>
      </c>
      <c r="D80" s="262">
        <v>-6.3167499724021692E-3</v>
      </c>
      <c r="E80" s="261">
        <v>29801</v>
      </c>
      <c r="F80" s="262">
        <v>2.1402122329851725E-2</v>
      </c>
    </row>
    <row r="81" spans="1:6" ht="14.1" hidden="1" customHeight="1">
      <c r="A81" s="233">
        <v>2014</v>
      </c>
      <c r="B81" s="234">
        <v>1424936</v>
      </c>
      <c r="C81" s="261">
        <v>2703</v>
      </c>
      <c r="D81" s="262">
        <v>1.9005324725274164E-3</v>
      </c>
      <c r="E81" s="261">
        <v>32363</v>
      </c>
      <c r="F81" s="262">
        <v>2.3239715260887639E-2</v>
      </c>
    </row>
    <row r="82" spans="1:6" ht="14.1" hidden="1" customHeight="1">
      <c r="A82" s="233">
        <v>2014</v>
      </c>
      <c r="B82" s="234">
        <v>1430760</v>
      </c>
      <c r="C82" s="261">
        <v>5824</v>
      </c>
      <c r="D82" s="262">
        <v>4.0872011093830984E-3</v>
      </c>
      <c r="E82" s="261">
        <v>32185</v>
      </c>
      <c r="F82" s="262">
        <v>2.3012709364889306E-2</v>
      </c>
    </row>
    <row r="83" spans="1:6" ht="14.1" hidden="1" customHeight="1">
      <c r="A83" s="233">
        <v>2014</v>
      </c>
      <c r="B83" s="234">
        <v>1423679</v>
      </c>
      <c r="C83" s="261">
        <v>-7081</v>
      </c>
      <c r="D83" s="262">
        <v>-4.9491179512985983E-3</v>
      </c>
      <c r="E83" s="261">
        <v>35088</v>
      </c>
      <c r="F83" s="262">
        <v>2.5268779647858786E-2</v>
      </c>
    </row>
    <row r="84" spans="1:6" s="131" customFormat="1" ht="21.15" hidden="1" customHeight="1">
      <c r="A84" s="243">
        <v>2015</v>
      </c>
      <c r="B84" s="265"/>
      <c r="C84" s="266"/>
      <c r="D84" s="267"/>
      <c r="E84" s="266"/>
      <c r="F84" s="267"/>
    </row>
    <row r="85" spans="1:6" ht="15.05" customHeight="1">
      <c r="A85" s="233">
        <v>2015</v>
      </c>
      <c r="B85" s="648">
        <v>1418293</v>
      </c>
      <c r="C85" s="649">
        <v>-5386</v>
      </c>
      <c r="D85" s="650">
        <v>-3.7831561749523956E-3</v>
      </c>
      <c r="E85" s="649">
        <v>43630</v>
      </c>
      <c r="F85" s="650">
        <v>3.1738687954793177E-2</v>
      </c>
    </row>
    <row r="86" spans="1:6" ht="15.05" hidden="1" customHeight="1">
      <c r="A86" s="233">
        <v>2015</v>
      </c>
      <c r="B86" s="234">
        <v>1427856</v>
      </c>
      <c r="C86" s="261">
        <v>9563</v>
      </c>
      <c r="D86" s="262">
        <v>6.7426124221159345E-3</v>
      </c>
      <c r="E86" s="261">
        <v>45329</v>
      </c>
      <c r="F86" s="262">
        <v>3.2787063109798176E-2</v>
      </c>
    </row>
    <row r="87" spans="1:6" ht="15.05" hidden="1" customHeight="1">
      <c r="A87" s="233">
        <v>2015</v>
      </c>
      <c r="B87" s="234">
        <v>1440767</v>
      </c>
      <c r="C87" s="261">
        <v>12911</v>
      </c>
      <c r="D87" s="262">
        <v>9.04222834795676E-3</v>
      </c>
      <c r="E87" s="261">
        <v>45522</v>
      </c>
      <c r="F87" s="262">
        <v>3.2626527957455576E-2</v>
      </c>
    </row>
    <row r="88" spans="1:6" ht="15.05" hidden="1" customHeight="1">
      <c r="A88" s="233">
        <v>2015</v>
      </c>
      <c r="B88" s="234">
        <v>1455890</v>
      </c>
      <c r="C88" s="261">
        <v>15123</v>
      </c>
      <c r="D88" s="262">
        <v>1.0496492493234477E-2</v>
      </c>
      <c r="E88" s="261">
        <v>44371</v>
      </c>
      <c r="F88" s="262">
        <v>3.1434929320823812E-2</v>
      </c>
    </row>
    <row r="89" spans="1:6" ht="15.05" hidden="1" customHeight="1">
      <c r="A89" s="233">
        <v>2015</v>
      </c>
      <c r="B89" s="234">
        <v>1476055</v>
      </c>
      <c r="C89" s="261">
        <v>20165</v>
      </c>
      <c r="D89" s="262">
        <v>1.3850634319900523E-2</v>
      </c>
      <c r="E89" s="261">
        <v>45482</v>
      </c>
      <c r="F89" s="262">
        <v>3.1792855030816414E-2</v>
      </c>
    </row>
    <row r="90" spans="1:6" ht="15.05" hidden="1" customHeight="1">
      <c r="A90" s="233">
        <v>2015</v>
      </c>
      <c r="B90" s="234">
        <v>1477162</v>
      </c>
      <c r="C90" s="261">
        <v>1107</v>
      </c>
      <c r="D90" s="262">
        <v>7.4997205388682708E-4</v>
      </c>
      <c r="E90" s="261">
        <v>43074</v>
      </c>
      <c r="F90" s="262">
        <v>3.0035813701809078E-2</v>
      </c>
    </row>
    <row r="91" spans="1:6" ht="15.05" hidden="1" customHeight="1">
      <c r="A91" s="233">
        <v>2015</v>
      </c>
      <c r="B91" s="234">
        <v>1478064</v>
      </c>
      <c r="C91" s="261">
        <v>902</v>
      </c>
      <c r="D91" s="262">
        <v>6.1063038448061491E-4</v>
      </c>
      <c r="E91" s="261">
        <v>41237</v>
      </c>
      <c r="F91" s="262">
        <v>2.870004530816872E-2</v>
      </c>
    </row>
    <row r="92" spans="1:6" ht="15.05" hidden="1" customHeight="1">
      <c r="A92" s="233">
        <v>2015</v>
      </c>
      <c r="B92" s="234">
        <v>1464154</v>
      </c>
      <c r="C92" s="261">
        <v>-13910</v>
      </c>
      <c r="D92" s="262">
        <v>-9.4109592006841325E-3</v>
      </c>
      <c r="E92" s="261">
        <v>32880</v>
      </c>
      <c r="F92" s="262">
        <v>2.2972540547791631E-2</v>
      </c>
    </row>
    <row r="93" spans="1:6" ht="15.05" hidden="1" customHeight="1">
      <c r="A93" s="233">
        <v>2015</v>
      </c>
      <c r="B93" s="234">
        <v>1461270</v>
      </c>
      <c r="C93" s="261">
        <v>-2884</v>
      </c>
      <c r="D93" s="262">
        <v>-1.9697381559590221E-3</v>
      </c>
      <c r="E93" s="261">
        <v>39037</v>
      </c>
      <c r="F93" s="262">
        <v>2.7447682623030101E-2</v>
      </c>
    </row>
    <row r="94" spans="1:6" ht="15.05" hidden="1" customHeight="1">
      <c r="A94" s="233">
        <v>2015</v>
      </c>
      <c r="B94" s="234">
        <v>1473181</v>
      </c>
      <c r="C94" s="261">
        <v>11911</v>
      </c>
      <c r="D94" s="262">
        <v>8.1511288126081549E-3</v>
      </c>
      <c r="E94" s="261">
        <v>48245</v>
      </c>
      <c r="F94" s="262">
        <v>3.3857660975650905E-2</v>
      </c>
    </row>
    <row r="95" spans="1:6" ht="15.05" hidden="1" customHeight="1">
      <c r="A95" s="233">
        <v>2015</v>
      </c>
      <c r="B95" s="234">
        <v>1467070</v>
      </c>
      <c r="C95" s="261">
        <v>-6111</v>
      </c>
      <c r="D95" s="262">
        <v>-4.1481664506941573E-3</v>
      </c>
      <c r="E95" s="261">
        <v>36310</v>
      </c>
      <c r="F95" s="262">
        <v>2.5378120719058428E-2</v>
      </c>
    </row>
    <row r="96" spans="1:6" ht="15.05" hidden="1" customHeight="1">
      <c r="A96" s="233">
        <v>2015</v>
      </c>
      <c r="B96" s="234">
        <v>1463553</v>
      </c>
      <c r="C96" s="261">
        <v>-3517</v>
      </c>
      <c r="D96" s="262">
        <v>-2.3972952892500343E-3</v>
      </c>
      <c r="E96" s="261">
        <v>39874</v>
      </c>
      <c r="F96" s="262">
        <v>2.8007718031944018E-2</v>
      </c>
    </row>
    <row r="97" spans="1:6" s="131" customFormat="1" ht="25.85" hidden="1" customHeight="1">
      <c r="A97" s="243">
        <v>2016</v>
      </c>
      <c r="B97" s="265"/>
      <c r="C97" s="266"/>
      <c r="D97" s="267"/>
      <c r="E97" s="266"/>
      <c r="F97" s="267"/>
    </row>
    <row r="98" spans="1:6" ht="15.05" customHeight="1">
      <c r="A98" s="233">
        <v>2016</v>
      </c>
      <c r="B98" s="234">
        <v>1455546</v>
      </c>
      <c r="C98" s="261">
        <v>-8007</v>
      </c>
      <c r="D98" s="262">
        <v>-5.4709327233110061E-3</v>
      </c>
      <c r="E98" s="261">
        <v>37253</v>
      </c>
      <c r="F98" s="262">
        <v>2.6266081832174271E-2</v>
      </c>
    </row>
    <row r="99" spans="1:6" ht="15.05" hidden="1" customHeight="1">
      <c r="A99" s="233">
        <v>2016</v>
      </c>
      <c r="B99" s="234">
        <v>1458560</v>
      </c>
      <c r="C99" s="261">
        <v>3014</v>
      </c>
      <c r="D99" s="262">
        <v>2.070700616813248E-3</v>
      </c>
      <c r="E99" s="261">
        <v>30704</v>
      </c>
      <c r="F99" s="262">
        <v>2.1503568987348842E-2</v>
      </c>
    </row>
    <row r="100" spans="1:6" ht="15.05" hidden="1" customHeight="1">
      <c r="A100" s="233">
        <v>2016</v>
      </c>
      <c r="B100" s="234">
        <v>1470302</v>
      </c>
      <c r="C100" s="261">
        <v>11742</v>
      </c>
      <c r="D100" s="262">
        <v>8.0504058797719047E-3</v>
      </c>
      <c r="E100" s="261">
        <v>29535</v>
      </c>
      <c r="F100" s="262">
        <v>2.0499497836915959E-2</v>
      </c>
    </row>
    <row r="101" spans="1:6" ht="15.05" hidden="1" customHeight="1">
      <c r="A101" s="233">
        <v>2016</v>
      </c>
      <c r="B101" s="234">
        <v>1489786</v>
      </c>
      <c r="C101" s="261">
        <v>19484</v>
      </c>
      <c r="D101" s="262">
        <v>1.3251699310753873E-2</v>
      </c>
      <c r="E101" s="261">
        <v>33896</v>
      </c>
      <c r="F101" s="262">
        <v>2.3281978720919749E-2</v>
      </c>
    </row>
    <row r="102" spans="1:6" ht="15.05" hidden="1" customHeight="1">
      <c r="A102" s="233">
        <v>2016</v>
      </c>
      <c r="B102" s="234">
        <v>1493618</v>
      </c>
      <c r="C102" s="261">
        <v>3832</v>
      </c>
      <c r="D102" s="262">
        <v>2.5721815079480237E-3</v>
      </c>
      <c r="E102" s="261">
        <v>17563</v>
      </c>
      <c r="F102" s="262">
        <v>1.1898608114196296E-2</v>
      </c>
    </row>
    <row r="103" spans="1:6" ht="15.05" hidden="1" customHeight="1">
      <c r="A103" s="233">
        <v>2016</v>
      </c>
      <c r="B103" s="234">
        <v>1496258</v>
      </c>
      <c r="C103" s="261">
        <v>2640</v>
      </c>
      <c r="D103" s="262">
        <v>1.7675202093172526E-3</v>
      </c>
      <c r="E103" s="261">
        <v>19096</v>
      </c>
      <c r="F103" s="262">
        <v>1.2927492042172695E-2</v>
      </c>
    </row>
    <row r="104" spans="1:6" ht="15.05" hidden="1" customHeight="1">
      <c r="A104" s="233">
        <v>2016</v>
      </c>
      <c r="B104" s="234">
        <v>1505288</v>
      </c>
      <c r="C104" s="261">
        <v>9030</v>
      </c>
      <c r="D104" s="262">
        <v>6.0350554516668264E-3</v>
      </c>
      <c r="E104" s="261">
        <v>27224</v>
      </c>
      <c r="F104" s="262">
        <v>1.8418688230009028E-2</v>
      </c>
    </row>
    <row r="105" spans="1:6" ht="15.05" hidden="1" customHeight="1">
      <c r="A105" s="233">
        <v>2016</v>
      </c>
      <c r="B105" s="234">
        <v>1478929</v>
      </c>
      <c r="C105" s="261">
        <v>-26359</v>
      </c>
      <c r="D105" s="262">
        <v>-1.7510934784572774E-2</v>
      </c>
      <c r="E105" s="261">
        <v>14775</v>
      </c>
      <c r="F105" s="262">
        <v>1.0091151613832894E-2</v>
      </c>
    </row>
    <row r="106" spans="1:6" ht="15.05" hidden="1" customHeight="1">
      <c r="A106" s="233">
        <v>2016</v>
      </c>
      <c r="B106" s="234">
        <v>1476208</v>
      </c>
      <c r="C106" s="261">
        <v>-2721</v>
      </c>
      <c r="D106" s="262">
        <v>-1.8398449147998264E-3</v>
      </c>
      <c r="E106" s="261">
        <v>14938</v>
      </c>
      <c r="F106" s="262">
        <v>1.0222614574993072E-2</v>
      </c>
    </row>
    <row r="107" spans="1:6" ht="15.05" hidden="1" customHeight="1">
      <c r="A107" s="233">
        <v>2016</v>
      </c>
      <c r="B107" s="234">
        <v>1479702</v>
      </c>
      <c r="C107" s="261">
        <v>3494</v>
      </c>
      <c r="D107" s="262">
        <v>2.3668751287082568E-3</v>
      </c>
      <c r="E107" s="261">
        <v>6521</v>
      </c>
      <c r="F107" s="262">
        <v>4.4264757691010459E-3</v>
      </c>
    </row>
    <row r="108" spans="1:6" ht="15.05" hidden="1" customHeight="1">
      <c r="A108" s="233">
        <v>2016</v>
      </c>
      <c r="B108" s="234">
        <v>1478136</v>
      </c>
      <c r="C108" s="261">
        <v>-1566</v>
      </c>
      <c r="D108" s="262">
        <v>-1.0583212025123689E-3</v>
      </c>
      <c r="E108" s="261">
        <v>11066</v>
      </c>
      <c r="F108" s="262">
        <v>7.5429256954337998E-3</v>
      </c>
    </row>
    <row r="109" spans="1:6" ht="15.05" hidden="1" customHeight="1">
      <c r="A109" s="233">
        <v>2016</v>
      </c>
      <c r="B109" s="234">
        <v>1472855</v>
      </c>
      <c r="C109" s="261">
        <v>-5281</v>
      </c>
      <c r="D109" s="262">
        <v>-3.5727429681706724E-3</v>
      </c>
      <c r="E109" s="261">
        <v>9302</v>
      </c>
      <c r="F109" s="262">
        <v>6.3557657290169711E-3</v>
      </c>
    </row>
    <row r="110" spans="1:6" s="131" customFormat="1" ht="25.85" hidden="1" customHeight="1">
      <c r="A110" s="233">
        <v>2017</v>
      </c>
      <c r="B110" s="265"/>
      <c r="C110" s="266"/>
      <c r="D110" s="267"/>
      <c r="E110" s="266"/>
      <c r="F110" s="267"/>
    </row>
    <row r="111" spans="1:6" ht="15.05" customHeight="1">
      <c r="A111" s="233">
        <v>2017</v>
      </c>
      <c r="B111" s="234">
        <v>1460932</v>
      </c>
      <c r="C111" s="261">
        <v>-11923</v>
      </c>
      <c r="D111" s="262">
        <v>-8.0951621171126975E-3</v>
      </c>
      <c r="E111" s="261">
        <v>5386</v>
      </c>
      <c r="F111" s="262">
        <v>3.7003296357518423E-3</v>
      </c>
    </row>
    <row r="112" spans="1:6" ht="15.05" hidden="1" customHeight="1">
      <c r="A112" s="233">
        <v>2017</v>
      </c>
      <c r="B112" s="238">
        <v>1470595</v>
      </c>
      <c r="C112" s="239">
        <v>9663</v>
      </c>
      <c r="D112" s="240">
        <v>6.6142708900893687E-3</v>
      </c>
      <c r="E112" s="239">
        <v>12035</v>
      </c>
      <c r="F112" s="240">
        <v>8.2512889425185865E-3</v>
      </c>
    </row>
    <row r="113" spans="1:6" ht="15.05" hidden="1" customHeight="1">
      <c r="A113" s="233">
        <v>2017</v>
      </c>
      <c r="B113" s="238">
        <v>1481364</v>
      </c>
      <c r="C113" s="239">
        <v>10769</v>
      </c>
      <c r="D113" s="240">
        <v>7.3228863147229983E-3</v>
      </c>
      <c r="E113" s="239">
        <v>11062</v>
      </c>
      <c r="F113" s="240">
        <v>7.5236243982528261E-3</v>
      </c>
    </row>
    <row r="114" spans="1:6" ht="15.05" hidden="1" customHeight="1">
      <c r="A114" s="233">
        <v>2017</v>
      </c>
      <c r="B114" s="238">
        <v>1502628</v>
      </c>
      <c r="C114" s="239">
        <v>21264</v>
      </c>
      <c r="D114" s="240">
        <v>1.4354338299027214E-2</v>
      </c>
      <c r="E114" s="239">
        <v>12842</v>
      </c>
      <c r="F114" s="240">
        <v>8.6200299908845146E-3</v>
      </c>
    </row>
    <row r="115" spans="1:6" ht="15.05" hidden="1" customHeight="1">
      <c r="A115" s="233">
        <v>2017</v>
      </c>
      <c r="B115" s="238">
        <v>1505755</v>
      </c>
      <c r="C115" s="239">
        <v>3127</v>
      </c>
      <c r="D115" s="240">
        <v>2.0810207183681317E-3</v>
      </c>
      <c r="E115" s="239">
        <v>12137</v>
      </c>
      <c r="F115" s="240">
        <v>8.1259063562437728E-3</v>
      </c>
    </row>
    <row r="116" spans="1:6" ht="15.05" hidden="1" customHeight="1">
      <c r="A116" s="233">
        <v>2017</v>
      </c>
      <c r="B116" s="238">
        <v>1506004</v>
      </c>
      <c r="C116" s="239">
        <v>249</v>
      </c>
      <c r="D116" s="240">
        <v>1.6536554751600541E-4</v>
      </c>
      <c r="E116" s="239">
        <v>9746</v>
      </c>
      <c r="F116" s="240">
        <v>6.5135825506028588E-3</v>
      </c>
    </row>
    <row r="117" spans="1:6" ht="15.05" hidden="1" customHeight="1">
      <c r="A117" s="233">
        <v>2017</v>
      </c>
      <c r="B117" s="238">
        <v>1502673</v>
      </c>
      <c r="C117" s="239">
        <v>-3331</v>
      </c>
      <c r="D117" s="240">
        <v>-2.2118135144395534E-3</v>
      </c>
      <c r="E117" s="239">
        <v>-2615</v>
      </c>
      <c r="F117" s="240">
        <v>-1.7372090922135319E-3</v>
      </c>
    </row>
    <row r="118" spans="1:6" ht="15.05" hidden="1" customHeight="1">
      <c r="A118" s="233">
        <v>2017</v>
      </c>
      <c r="B118" s="238">
        <v>1484261</v>
      </c>
      <c r="C118" s="239">
        <v>-18412</v>
      </c>
      <c r="D118" s="240">
        <v>-1.2252832119829082E-2</v>
      </c>
      <c r="E118" s="239">
        <v>5332</v>
      </c>
      <c r="F118" s="240">
        <v>3.6053116816290309E-3</v>
      </c>
    </row>
    <row r="119" spans="1:6" ht="15.05" hidden="1" customHeight="1">
      <c r="A119" s="233">
        <v>2017</v>
      </c>
      <c r="B119" s="238">
        <v>1496519</v>
      </c>
      <c r="C119" s="239">
        <v>12258</v>
      </c>
      <c r="D119" s="240">
        <v>8.2586553173600308E-3</v>
      </c>
      <c r="E119" s="239">
        <v>20311</v>
      </c>
      <c r="F119" s="240">
        <v>1.3758901184656835E-2</v>
      </c>
    </row>
    <row r="120" spans="1:6" ht="15.05" hidden="1" customHeight="1">
      <c r="A120" s="233">
        <v>2017</v>
      </c>
      <c r="B120" s="238">
        <v>1487063</v>
      </c>
      <c r="C120" s="239">
        <v>-9456</v>
      </c>
      <c r="D120" s="240">
        <v>-6.3186635117896683E-3</v>
      </c>
      <c r="E120" s="239">
        <v>7361</v>
      </c>
      <c r="F120" s="240">
        <v>4.9746503012093601E-3</v>
      </c>
    </row>
    <row r="121" spans="1:6" ht="15.05" hidden="1" customHeight="1">
      <c r="A121" s="233">
        <v>2017</v>
      </c>
      <c r="B121" s="238">
        <v>1487023</v>
      </c>
      <c r="C121" s="239">
        <v>-40</v>
      </c>
      <c r="D121" s="240">
        <v>-2.6898658631147043E-5</v>
      </c>
      <c r="E121" s="239">
        <v>8887</v>
      </c>
      <c r="F121" s="240">
        <v>6.0123019803319799E-3</v>
      </c>
    </row>
    <row r="122" spans="1:6" ht="15.05" hidden="1" customHeight="1">
      <c r="A122" s="233">
        <v>2017</v>
      </c>
      <c r="B122" s="238">
        <v>1481290</v>
      </c>
      <c r="C122" s="239">
        <v>-5733</v>
      </c>
      <c r="D122" s="240">
        <v>-3.8553539521580804E-3</v>
      </c>
      <c r="E122" s="239">
        <v>8435</v>
      </c>
      <c r="F122" s="240">
        <v>5.7269724446737946E-3</v>
      </c>
    </row>
    <row r="123" spans="1:6" s="131" customFormat="1" ht="25.85" customHeight="1">
      <c r="A123" s="243">
        <v>2018</v>
      </c>
      <c r="B123" s="265"/>
      <c r="C123" s="266"/>
      <c r="D123" s="267"/>
      <c r="E123" s="266"/>
      <c r="F123" s="267"/>
    </row>
    <row r="124" spans="1:6" ht="15.05" customHeight="1">
      <c r="A124" s="689" t="s">
        <v>9</v>
      </c>
      <c r="B124" s="686">
        <v>1470190</v>
      </c>
      <c r="C124" s="687">
        <v>-11100</v>
      </c>
      <c r="D124" s="688">
        <v>-7.4934685308075677E-3</v>
      </c>
      <c r="E124" s="687">
        <v>9258</v>
      </c>
      <c r="F124" s="688">
        <v>6.3370505950994804E-3</v>
      </c>
    </row>
    <row r="125" spans="1:6" ht="15.05" customHeight="1">
      <c r="A125" s="246" t="s">
        <v>10</v>
      </c>
      <c r="B125" s="238">
        <v>1478366</v>
      </c>
      <c r="C125" s="239">
        <v>8176</v>
      </c>
      <c r="D125" s="240">
        <v>5.5611859691604426E-3</v>
      </c>
      <c r="E125" s="239">
        <v>7771</v>
      </c>
      <c r="F125" s="240">
        <v>5.2842556924237449E-3</v>
      </c>
    </row>
    <row r="126" spans="1:6" ht="15.05" customHeight="1">
      <c r="A126" s="246" t="s">
        <v>38</v>
      </c>
      <c r="B126" s="238">
        <v>1497138</v>
      </c>
      <c r="C126" s="239">
        <v>18772</v>
      </c>
      <c r="D126" s="240">
        <v>1.2697802844491735E-2</v>
      </c>
      <c r="E126" s="239">
        <v>15774</v>
      </c>
      <c r="F126" s="240">
        <v>1.0648294409746795E-2</v>
      </c>
    </row>
    <row r="127" spans="1:6" ht="15.05" customHeight="1">
      <c r="A127" s="246" t="s">
        <v>39</v>
      </c>
      <c r="B127" s="238">
        <v>1505348</v>
      </c>
      <c r="C127" s="239">
        <v>8210</v>
      </c>
      <c r="D127" s="240">
        <v>5.4837964168967801E-3</v>
      </c>
      <c r="E127" s="239">
        <v>2720</v>
      </c>
      <c r="F127" s="240">
        <v>1.810161929632681E-3</v>
      </c>
    </row>
    <row r="128" spans="1:6" ht="15.05" customHeight="1">
      <c r="A128" s="246" t="s">
        <v>40</v>
      </c>
      <c r="B128" s="238">
        <v>1513057</v>
      </c>
      <c r="C128" s="239">
        <v>7709</v>
      </c>
      <c r="D128" s="240">
        <v>5.1210749939549771E-3</v>
      </c>
      <c r="E128" s="239">
        <v>7302</v>
      </c>
      <c r="F128" s="240">
        <v>4.8493944898073682E-3</v>
      </c>
    </row>
    <row r="129" spans="1:6" ht="15.05" customHeight="1">
      <c r="A129" s="246" t="s">
        <v>41</v>
      </c>
      <c r="B129" s="238">
        <v>1525067</v>
      </c>
      <c r="C129" s="239">
        <v>12010</v>
      </c>
      <c r="D129" s="240">
        <v>7.937572741806731E-3</v>
      </c>
      <c r="E129" s="239">
        <v>19063</v>
      </c>
      <c r="F129" s="240">
        <v>1.2658000908364109E-2</v>
      </c>
    </row>
    <row r="130" spans="1:6" ht="15.05" customHeight="1">
      <c r="A130" s="246" t="s">
        <v>42</v>
      </c>
      <c r="B130" s="238">
        <v>1509786</v>
      </c>
      <c r="C130" s="239">
        <v>-15281</v>
      </c>
      <c r="D130" s="240">
        <v>-1.0019887650837611E-2</v>
      </c>
      <c r="E130" s="239">
        <v>7113</v>
      </c>
      <c r="F130" s="240">
        <v>4.7335647875486053E-3</v>
      </c>
    </row>
    <row r="131" spans="1:6" ht="15.05" customHeight="1">
      <c r="A131" s="246" t="s">
        <v>43</v>
      </c>
      <c r="B131" s="238">
        <v>1490260</v>
      </c>
      <c r="C131" s="239">
        <v>-19526</v>
      </c>
      <c r="D131" s="240">
        <v>-1.2932958710704656E-2</v>
      </c>
      <c r="E131" s="239">
        <v>5999</v>
      </c>
      <c r="F131" s="240">
        <v>4.0417419847318392E-3</v>
      </c>
    </row>
    <row r="132" spans="1:6" ht="15.05" customHeight="1">
      <c r="A132" s="246" t="s">
        <v>54</v>
      </c>
      <c r="B132" s="238">
        <v>1504189</v>
      </c>
      <c r="C132" s="239">
        <v>13929</v>
      </c>
      <c r="D132" s="240">
        <v>9.3466911814046316E-3</v>
      </c>
      <c r="E132" s="239">
        <v>7670</v>
      </c>
      <c r="F132" s="240">
        <v>5.1252272774351404E-3</v>
      </c>
    </row>
    <row r="133" spans="1:6" ht="15.05" customHeight="1">
      <c r="A133" s="246" t="s">
        <v>55</v>
      </c>
      <c r="B133" s="238">
        <v>1493233</v>
      </c>
      <c r="C133" s="239">
        <v>-10956</v>
      </c>
      <c r="D133" s="240">
        <v>-7.2836591678306917E-3</v>
      </c>
      <c r="E133" s="239">
        <v>6170</v>
      </c>
      <c r="F133" s="240">
        <v>4.1491180938535432E-3</v>
      </c>
    </row>
    <row r="134" spans="1:6" ht="15.05" customHeight="1">
      <c r="A134" s="246" t="s">
        <v>56</v>
      </c>
      <c r="B134" s="238">
        <v>1493553</v>
      </c>
      <c r="C134" s="239">
        <v>320</v>
      </c>
      <c r="D134" s="240">
        <v>2.1430011257450587E-4</v>
      </c>
      <c r="E134" s="239">
        <v>6530</v>
      </c>
      <c r="F134" s="240">
        <v>4.3913241422628424E-3</v>
      </c>
    </row>
    <row r="135" spans="1:6" ht="15.05" customHeight="1">
      <c r="A135" s="246" t="s">
        <v>57</v>
      </c>
      <c r="B135" s="238">
        <v>1490179</v>
      </c>
      <c r="C135" s="239">
        <v>-3374</v>
      </c>
      <c r="D135" s="240">
        <v>-2.2590426988530199E-3</v>
      </c>
      <c r="E135" s="239">
        <v>8889</v>
      </c>
      <c r="F135" s="240">
        <v>6.0008506099413772E-3</v>
      </c>
    </row>
    <row r="136" spans="1:6" s="131" customFormat="1" ht="25.85" customHeight="1">
      <c r="A136" s="243">
        <v>2019</v>
      </c>
      <c r="B136" s="265"/>
      <c r="C136" s="266"/>
      <c r="D136" s="267"/>
      <c r="E136" s="266"/>
      <c r="F136" s="267"/>
    </row>
    <row r="137" spans="1:6" ht="15.05" customHeight="1">
      <c r="A137" s="689" t="s">
        <v>9</v>
      </c>
      <c r="B137" s="686">
        <v>1480331</v>
      </c>
      <c r="C137" s="687">
        <v>-9848</v>
      </c>
      <c r="D137" s="688">
        <v>-6.6086020538471679E-3</v>
      </c>
      <c r="E137" s="687">
        <v>10141</v>
      </c>
      <c r="F137" s="688">
        <v>6.8977479101339778E-3</v>
      </c>
    </row>
    <row r="138" spans="1:6" ht="15.05" customHeight="1">
      <c r="A138" s="246" t="s">
        <v>10</v>
      </c>
      <c r="B138" s="238">
        <v>1490703</v>
      </c>
      <c r="C138" s="239">
        <v>10372</v>
      </c>
      <c r="D138" s="240">
        <v>7.0065411046582593E-3</v>
      </c>
      <c r="E138" s="239">
        <v>12337</v>
      </c>
      <c r="F138" s="240">
        <v>8.3450241685754101E-3</v>
      </c>
    </row>
    <row r="139" spans="1:6" ht="15.05" customHeight="1">
      <c r="A139" s="246" t="s">
        <v>38</v>
      </c>
      <c r="B139" s="238">
        <v>1509854</v>
      </c>
      <c r="C139" s="239">
        <v>19151</v>
      </c>
      <c r="D139" s="240">
        <v>1.2846958783875762E-2</v>
      </c>
      <c r="E139" s="239">
        <v>12716</v>
      </c>
      <c r="F139" s="240">
        <v>8.4935390057563342E-3</v>
      </c>
    </row>
    <row r="140" spans="1:6" ht="15.05" customHeight="1">
      <c r="A140" s="246" t="s">
        <v>39</v>
      </c>
      <c r="B140" s="238">
        <v>1515721</v>
      </c>
      <c r="C140" s="239">
        <v>5867</v>
      </c>
      <c r="D140" s="240">
        <v>3.8858061772859553E-3</v>
      </c>
      <c r="E140" s="239">
        <v>10373</v>
      </c>
      <c r="F140" s="240">
        <v>6.8907654575554034E-3</v>
      </c>
    </row>
    <row r="141" spans="1:6" ht="15.05" customHeight="1">
      <c r="A141" s="246" t="s">
        <v>40</v>
      </c>
      <c r="B141" s="238">
        <v>1522092</v>
      </c>
      <c r="C141" s="239">
        <v>6371</v>
      </c>
      <c r="D141" s="240">
        <v>4.2032801551208365E-3</v>
      </c>
      <c r="E141" s="239">
        <v>9035</v>
      </c>
      <c r="F141" s="240">
        <v>5.971354681284291E-3</v>
      </c>
    </row>
    <row r="142" spans="1:6" ht="15.05" customHeight="1">
      <c r="A142" s="246" t="s">
        <v>41</v>
      </c>
      <c r="B142" s="238">
        <v>1530190</v>
      </c>
      <c r="C142" s="239">
        <v>8098</v>
      </c>
      <c r="D142" s="240">
        <v>5.3203091534546054E-3</v>
      </c>
      <c r="E142" s="239">
        <v>5123</v>
      </c>
      <c r="F142" s="240">
        <v>3.3591966779165094E-3</v>
      </c>
    </row>
    <row r="143" spans="1:6" ht="15.05" customHeight="1">
      <c r="A143" s="246" t="s">
        <v>42</v>
      </c>
      <c r="B143" s="238">
        <v>1514548</v>
      </c>
      <c r="C143" s="239">
        <v>-15642</v>
      </c>
      <c r="D143" s="240">
        <v>-1.0222259980786741E-2</v>
      </c>
      <c r="E143" s="239">
        <v>4762</v>
      </c>
      <c r="F143" s="240">
        <v>3.1540893875026121E-3</v>
      </c>
    </row>
    <row r="144" spans="1:6" ht="15.05" customHeight="1">
      <c r="A144" s="246" t="s">
        <v>43</v>
      </c>
      <c r="B144" s="238">
        <v>1504788</v>
      </c>
      <c r="C144" s="239">
        <v>-9760</v>
      </c>
      <c r="D144" s="240">
        <v>-6.4441668405359476E-3</v>
      </c>
      <c r="E144" s="239">
        <v>14528</v>
      </c>
      <c r="F144" s="240">
        <v>9.7486344664690083E-3</v>
      </c>
    </row>
    <row r="145" spans="1:6" ht="15.05" customHeight="1">
      <c r="A145" s="246" t="s">
        <v>54</v>
      </c>
      <c r="B145" s="238">
        <v>1497301</v>
      </c>
      <c r="C145" s="239">
        <v>-7487</v>
      </c>
      <c r="D145" s="240">
        <v>-4.9754516915339053E-3</v>
      </c>
      <c r="E145" s="239">
        <v>-6888</v>
      </c>
      <c r="F145" s="240">
        <v>-4.579211787880344E-3</v>
      </c>
    </row>
    <row r="146" spans="1:6" ht="15.05" customHeight="1">
      <c r="A146" s="246" t="s">
        <v>55</v>
      </c>
      <c r="B146" s="238">
        <v>1494843</v>
      </c>
      <c r="C146" s="239">
        <v>-2458</v>
      </c>
      <c r="D146" s="240">
        <v>-1.6416204891334107E-3</v>
      </c>
      <c r="E146" s="239">
        <v>1610</v>
      </c>
      <c r="F146" s="240">
        <v>1.0781974413904827E-3</v>
      </c>
    </row>
    <row r="147" spans="1:6" ht="15.05" customHeight="1">
      <c r="A147" s="246" t="s">
        <v>56</v>
      </c>
      <c r="B147" s="238">
        <v>1503002</v>
      </c>
      <c r="C147" s="239">
        <v>8159</v>
      </c>
      <c r="D147" s="240">
        <v>5.4580982752034934E-3</v>
      </c>
      <c r="E147" s="239">
        <v>9449</v>
      </c>
      <c r="F147" s="240">
        <v>6.3265247366515176E-3</v>
      </c>
    </row>
    <row r="148" spans="1:6" ht="15.05" customHeight="1">
      <c r="A148" s="246" t="s">
        <v>57</v>
      </c>
      <c r="B148" s="238">
        <v>1489561</v>
      </c>
      <c r="C148" s="239">
        <v>-13441</v>
      </c>
      <c r="D148" s="240">
        <v>-8.9427692045652707E-3</v>
      </c>
      <c r="E148" s="239">
        <v>-618</v>
      </c>
      <c r="F148" s="240">
        <v>-4.1471527917114059E-4</v>
      </c>
    </row>
    <row r="149" spans="1:6" s="131" customFormat="1" ht="25.85" customHeight="1">
      <c r="A149" s="243">
        <v>2020</v>
      </c>
      <c r="B149" s="265"/>
      <c r="C149" s="266"/>
      <c r="D149" s="267"/>
      <c r="E149" s="266"/>
      <c r="F149" s="267"/>
    </row>
    <row r="150" spans="1:6" ht="15.05" customHeight="1">
      <c r="A150" s="689" t="s">
        <v>9</v>
      </c>
      <c r="B150" s="686">
        <v>1476814</v>
      </c>
      <c r="C150" s="687">
        <v>-12747</v>
      </c>
      <c r="D150" s="688">
        <v>-8.5575548769066812E-3</v>
      </c>
      <c r="E150" s="687">
        <v>-3517</v>
      </c>
      <c r="F150" s="688">
        <v>-2.3758200024184273E-3</v>
      </c>
    </row>
    <row r="151" spans="1:6" ht="15.05" customHeight="1">
      <c r="A151" s="246" t="s">
        <v>10</v>
      </c>
      <c r="B151" s="238"/>
      <c r="C151" s="239"/>
      <c r="D151" s="240"/>
      <c r="E151" s="239"/>
      <c r="F151" s="240"/>
    </row>
    <row r="152" spans="1:6" ht="15.05" customHeight="1">
      <c r="A152" s="246" t="s">
        <v>38</v>
      </c>
      <c r="B152" s="238"/>
      <c r="C152" s="239"/>
      <c r="D152" s="240"/>
      <c r="E152" s="239"/>
      <c r="F152" s="240"/>
    </row>
    <row r="153" spans="1:6" ht="15.05" customHeight="1">
      <c r="A153" s="246" t="s">
        <v>39</v>
      </c>
      <c r="B153" s="238"/>
      <c r="C153" s="239"/>
      <c r="D153" s="240"/>
      <c r="E153" s="239"/>
      <c r="F153" s="240"/>
    </row>
    <row r="154" spans="1:6" ht="15.05" customHeight="1">
      <c r="A154" s="246" t="s">
        <v>40</v>
      </c>
      <c r="B154" s="238"/>
      <c r="C154" s="239"/>
      <c r="D154" s="240"/>
      <c r="E154" s="239"/>
      <c r="F154" s="240"/>
    </row>
    <row r="155" spans="1:6" ht="15.05" customHeight="1">
      <c r="A155" s="246" t="s">
        <v>41</v>
      </c>
      <c r="B155" s="238"/>
      <c r="C155" s="239"/>
      <c r="D155" s="240"/>
      <c r="E155" s="239"/>
      <c r="F155" s="240"/>
    </row>
    <row r="156" spans="1:6" ht="15.05" customHeight="1">
      <c r="A156" s="246" t="s">
        <v>42</v>
      </c>
      <c r="B156" s="238"/>
      <c r="C156" s="239"/>
      <c r="D156" s="240"/>
      <c r="E156" s="239"/>
      <c r="F156" s="240"/>
    </row>
    <row r="157" spans="1:6" ht="15.05" customHeight="1">
      <c r="A157" s="246" t="s">
        <v>43</v>
      </c>
      <c r="B157" s="238"/>
      <c r="C157" s="239"/>
      <c r="D157" s="240"/>
      <c r="E157" s="239"/>
      <c r="F157" s="240"/>
    </row>
    <row r="158" spans="1:6" ht="15.05" customHeight="1">
      <c r="A158" s="246" t="s">
        <v>54</v>
      </c>
      <c r="B158" s="238"/>
      <c r="C158" s="239"/>
      <c r="D158" s="240"/>
      <c r="E158" s="239"/>
      <c r="F158" s="240"/>
    </row>
    <row r="159" spans="1:6" ht="15.05" customHeight="1">
      <c r="A159" s="246" t="s">
        <v>55</v>
      </c>
      <c r="B159" s="238"/>
      <c r="C159" s="239"/>
      <c r="D159" s="240"/>
      <c r="E159" s="239"/>
      <c r="F159" s="240"/>
    </row>
    <row r="160" spans="1:6" ht="15.05" customHeight="1">
      <c r="A160" s="246" t="s">
        <v>56</v>
      </c>
      <c r="B160" s="238"/>
      <c r="C160" s="239"/>
      <c r="D160" s="240"/>
      <c r="E160" s="239"/>
      <c r="F160" s="240"/>
    </row>
    <row r="161" spans="1:6" ht="15.05" customHeight="1">
      <c r="A161" s="246" t="s">
        <v>57</v>
      </c>
      <c r="B161" s="238"/>
      <c r="C161" s="239"/>
      <c r="D161" s="240"/>
      <c r="E161" s="239"/>
      <c r="F161" s="240"/>
    </row>
    <row r="162" spans="1:6" ht="17.7" customHeight="1">
      <c r="A162" s="932" t="s">
        <v>248</v>
      </c>
      <c r="B162" s="941"/>
      <c r="C162" s="941"/>
      <c r="D162" s="941"/>
      <c r="E162" s="941"/>
      <c r="F162" s="941"/>
    </row>
    <row r="163" spans="1:6">
      <c r="B163" s="624"/>
    </row>
    <row r="194" spans="2:4">
      <c r="D194" s="269">
        <f>F177</f>
        <v>0</v>
      </c>
    </row>
    <row r="195" spans="2:4">
      <c r="D195" s="269">
        <f>Extranj.!I169</f>
        <v>2086399.8</v>
      </c>
    </row>
    <row r="198" spans="2:4">
      <c r="B198" s="269">
        <f>C177</f>
        <v>0</v>
      </c>
    </row>
    <row r="199" spans="2:4">
      <c r="B199" s="269">
        <f>E177</f>
        <v>0</v>
      </c>
    </row>
  </sheetData>
  <mergeCells count="3">
    <mergeCell ref="A3:A4"/>
    <mergeCell ref="B3:B4"/>
    <mergeCell ref="A162:F16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N360"/>
  <sheetViews>
    <sheetView topLeftCell="A242" zoomScaleNormal="100" workbookViewId="0">
      <selection activeCell="J266" sqref="J266"/>
    </sheetView>
  </sheetViews>
  <sheetFormatPr baseColWidth="10" defaultColWidth="11.625" defaultRowHeight="12.45"/>
  <cols>
    <col min="1" max="1" width="11.5" customWidth="1"/>
    <col min="2" max="2" width="17.375" style="395" customWidth="1"/>
    <col min="3" max="3" width="17" style="394" customWidth="1"/>
    <col min="4" max="4" width="20.375" style="394" customWidth="1"/>
    <col min="5" max="5" width="17.875" style="394" customWidth="1"/>
    <col min="6" max="6" width="14.875" style="394" customWidth="1"/>
    <col min="7" max="7" width="17.125" style="394" customWidth="1"/>
    <col min="8" max="8" width="13.875" customWidth="1"/>
    <col min="9" max="9" width="17.5" customWidth="1"/>
  </cols>
  <sheetData>
    <row r="1" spans="1:10" hidden="1"/>
    <row r="2" spans="1:10" hidden="1"/>
    <row r="3" spans="1:10" ht="18" customHeight="1">
      <c r="B3" s="897" t="s">
        <v>229</v>
      </c>
      <c r="C3" s="898"/>
      <c r="D3" s="898"/>
      <c r="E3" s="898"/>
      <c r="F3" s="898"/>
      <c r="G3" s="898"/>
      <c r="J3" s="36"/>
    </row>
    <row r="4" spans="1:10" s="7" customFormat="1" ht="16.55" customHeight="1">
      <c r="B4" s="897" t="s">
        <v>189</v>
      </c>
      <c r="C4" s="898"/>
      <c r="D4" s="898"/>
      <c r="E4" s="898"/>
      <c r="F4" s="898"/>
      <c r="G4" s="898"/>
      <c r="J4" s="37"/>
    </row>
    <row r="5" spans="1:10" s="7" customFormat="1" ht="4.25" customHeight="1">
      <c r="B5" s="540"/>
      <c r="C5" s="540"/>
      <c r="D5" s="540"/>
      <c r="E5" s="540"/>
      <c r="F5" s="540"/>
      <c r="G5" s="540"/>
      <c r="J5" s="37"/>
    </row>
    <row r="6" spans="1:10">
      <c r="B6" s="452"/>
      <c r="C6" s="942" t="s">
        <v>64</v>
      </c>
      <c r="D6" s="453" t="s">
        <v>240</v>
      </c>
      <c r="E6" s="454"/>
      <c r="F6" s="453" t="s">
        <v>241</v>
      </c>
      <c r="G6" s="454"/>
    </row>
    <row r="7" spans="1:10" ht="17.2" customHeight="1">
      <c r="B7" s="455"/>
      <c r="C7" s="907"/>
      <c r="D7" s="793" t="s">
        <v>7</v>
      </c>
      <c r="E7" s="794" t="s">
        <v>244</v>
      </c>
      <c r="F7" s="795" t="s">
        <v>7</v>
      </c>
      <c r="G7" s="796" t="s">
        <v>244</v>
      </c>
    </row>
    <row r="8" spans="1:10" s="10" customFormat="1" ht="38.15" customHeight="1">
      <c r="B8" s="780" t="s">
        <v>300</v>
      </c>
      <c r="C8" s="456"/>
      <c r="D8" s="457"/>
      <c r="E8" s="458"/>
      <c r="F8" s="457"/>
      <c r="G8" s="458"/>
      <c r="H8" s="12"/>
    </row>
    <row r="9" spans="1:10" s="10" customFormat="1" ht="15.05" hidden="1" customHeight="1">
      <c r="B9" s="459">
        <v>36800</v>
      </c>
      <c r="C9" s="456">
        <v>11348286.6</v>
      </c>
      <c r="D9" s="457"/>
      <c r="E9" s="458"/>
      <c r="F9" s="457"/>
      <c r="G9" s="458"/>
      <c r="H9" s="12"/>
    </row>
    <row r="10" spans="1:10" s="10" customFormat="1" ht="15.05" hidden="1" customHeight="1">
      <c r="B10" s="459">
        <v>36831</v>
      </c>
      <c r="C10" s="456">
        <v>11394145</v>
      </c>
      <c r="D10" s="457">
        <f>C10-C9</f>
        <v>45858.400000000373</v>
      </c>
      <c r="E10" s="458">
        <f>C10/C9*100-100</f>
        <v>0.40409976956345872</v>
      </c>
      <c r="F10" s="457"/>
      <c r="G10" s="458"/>
      <c r="H10" s="12"/>
    </row>
    <row r="11" spans="1:10" s="10" customFormat="1" ht="15.05" hidden="1" customHeight="1">
      <c r="B11" s="459">
        <v>36861</v>
      </c>
      <c r="C11" s="456">
        <v>11393513.6</v>
      </c>
      <c r="D11" s="457">
        <f>C11-C10</f>
        <v>-631.40000000037253</v>
      </c>
      <c r="E11" s="458">
        <f>C11/C10*100-100</f>
        <v>-5.5414425566908676E-3</v>
      </c>
      <c r="F11" s="457"/>
      <c r="G11" s="458"/>
      <c r="H11" s="12"/>
    </row>
    <row r="12" spans="1:10" s="10" customFormat="1" ht="15.05" hidden="1" customHeight="1">
      <c r="A12" s="77" t="s">
        <v>215</v>
      </c>
      <c r="B12" s="461" t="s">
        <v>215</v>
      </c>
      <c r="C12" s="512"/>
      <c r="D12" s="463"/>
      <c r="E12" s="464"/>
      <c r="F12" s="463"/>
      <c r="G12" s="464"/>
      <c r="H12" s="12"/>
      <c r="I12" s="15"/>
    </row>
    <row r="13" spans="1:10" s="10" customFormat="1" ht="18" hidden="1" customHeight="1">
      <c r="A13" s="76">
        <v>36892</v>
      </c>
      <c r="B13" s="465">
        <v>2001</v>
      </c>
      <c r="C13" s="456">
        <v>11247606.949999999</v>
      </c>
      <c r="D13" s="457">
        <f>C13-C11</f>
        <v>-145906.65000000037</v>
      </c>
      <c r="E13" s="458">
        <f>C13/C11*100-100</f>
        <v>-1.2806115402363787</v>
      </c>
      <c r="F13" s="457"/>
      <c r="G13" s="458"/>
      <c r="H13" s="12"/>
    </row>
    <row r="14" spans="1:10" s="10" customFormat="1" ht="18" customHeight="1">
      <c r="A14" s="76">
        <v>36923</v>
      </c>
      <c r="B14" s="466">
        <v>2001</v>
      </c>
      <c r="C14" s="460">
        <v>11375070.15</v>
      </c>
      <c r="D14" s="457">
        <v>127463.20000000112</v>
      </c>
      <c r="E14" s="458">
        <v>1.1332472815473125</v>
      </c>
      <c r="F14" s="457"/>
      <c r="G14" s="458"/>
      <c r="H14" s="12"/>
    </row>
    <row r="15" spans="1:10" s="10" customFormat="1" ht="15.05" hidden="1" customHeight="1">
      <c r="A15" s="76">
        <v>36951</v>
      </c>
      <c r="B15" s="466">
        <v>2001</v>
      </c>
      <c r="C15" s="460">
        <v>11490402.310000001</v>
      </c>
      <c r="D15" s="457">
        <v>115332.16000000015</v>
      </c>
      <c r="E15" s="458">
        <v>1.0139028461288291</v>
      </c>
      <c r="F15" s="457"/>
      <c r="G15" s="458"/>
      <c r="H15" s="12"/>
    </row>
    <row r="16" spans="1:10" s="10" customFormat="1" ht="15.05" hidden="1" customHeight="1">
      <c r="A16" s="76">
        <v>36982</v>
      </c>
      <c r="B16" s="466">
        <v>2001</v>
      </c>
      <c r="C16" s="460">
        <v>11574187.15</v>
      </c>
      <c r="D16" s="457">
        <v>83784.839999999851</v>
      </c>
      <c r="E16" s="458">
        <v>0.72917238004002627</v>
      </c>
      <c r="F16" s="457"/>
      <c r="G16" s="458"/>
      <c r="H16" s="12"/>
    </row>
    <row r="17" spans="1:9" s="10" customFormat="1" ht="15.05" hidden="1" customHeight="1">
      <c r="A17" s="76">
        <v>37012</v>
      </c>
      <c r="B17" s="466">
        <v>2001</v>
      </c>
      <c r="C17" s="460">
        <v>11698237.449999999</v>
      </c>
      <c r="D17" s="457">
        <v>124050.29999999888</v>
      </c>
      <c r="E17" s="458">
        <v>1.0717841209263668</v>
      </c>
      <c r="F17" s="457"/>
      <c r="G17" s="458"/>
      <c r="H17" s="12"/>
    </row>
    <row r="18" spans="1:9" s="10" customFormat="1" ht="15.05" hidden="1" customHeight="1">
      <c r="A18" s="76">
        <v>37043</v>
      </c>
      <c r="B18" s="466">
        <v>2001</v>
      </c>
      <c r="C18" s="460">
        <v>11804749.1</v>
      </c>
      <c r="D18" s="457">
        <v>106511.65000000037</v>
      </c>
      <c r="E18" s="458">
        <v>0.91049314441808349</v>
      </c>
      <c r="F18" s="457"/>
      <c r="G18" s="458"/>
      <c r="H18" s="12"/>
    </row>
    <row r="19" spans="1:9" s="10" customFormat="1" ht="15.05" hidden="1" customHeight="1">
      <c r="A19" s="76">
        <v>37073</v>
      </c>
      <c r="B19" s="466">
        <v>2001</v>
      </c>
      <c r="C19" s="460">
        <v>11944502.449999999</v>
      </c>
      <c r="D19" s="457">
        <v>139753.34999999963</v>
      </c>
      <c r="E19" s="458">
        <v>1.1838739545934089</v>
      </c>
      <c r="F19" s="457"/>
      <c r="G19" s="458"/>
      <c r="H19" s="12"/>
    </row>
    <row r="20" spans="1:9" s="10" customFormat="1" ht="15.05" hidden="1" customHeight="1">
      <c r="A20" s="76">
        <v>37104</v>
      </c>
      <c r="B20" s="466">
        <v>2001</v>
      </c>
      <c r="C20" s="460">
        <v>11836262.359999999</v>
      </c>
      <c r="D20" s="457">
        <v>-108240.08999999985</v>
      </c>
      <c r="E20" s="458">
        <v>-0.90619170160579188</v>
      </c>
      <c r="F20" s="457"/>
      <c r="G20" s="458"/>
      <c r="H20" s="12"/>
    </row>
    <row r="21" spans="1:9" s="10" customFormat="1" ht="15.05" hidden="1" customHeight="1">
      <c r="A21" s="76">
        <v>37135</v>
      </c>
      <c r="B21" s="466">
        <v>2001</v>
      </c>
      <c r="C21" s="460">
        <v>11818103.449999999</v>
      </c>
      <c r="D21" s="457">
        <v>-18158.910000000149</v>
      </c>
      <c r="E21" s="458">
        <v>-0.15341760302109719</v>
      </c>
      <c r="F21" s="457"/>
      <c r="G21" s="458"/>
      <c r="H21" s="12"/>
    </row>
    <row r="22" spans="1:9" s="10" customFormat="1" ht="15.05" hidden="1" customHeight="1">
      <c r="A22" s="76">
        <v>37165</v>
      </c>
      <c r="B22" s="466">
        <v>2001</v>
      </c>
      <c r="C22" s="460">
        <v>11852005</v>
      </c>
      <c r="D22" s="457">
        <v>33901.550000000745</v>
      </c>
      <c r="E22" s="458">
        <v>0.28686117145133494</v>
      </c>
      <c r="F22" s="457">
        <v>503718.40000000037</v>
      </c>
      <c r="G22" s="458">
        <v>4.4387176474728847</v>
      </c>
      <c r="H22" s="12"/>
    </row>
    <row r="23" spans="1:9" s="10" customFormat="1" ht="15.05" hidden="1" customHeight="1">
      <c r="A23" s="76">
        <v>37196</v>
      </c>
      <c r="B23" s="466">
        <v>2001</v>
      </c>
      <c r="C23" s="460">
        <v>11885405.279999999</v>
      </c>
      <c r="D23" s="457">
        <v>33400.279999999329</v>
      </c>
      <c r="E23" s="458">
        <v>0.28181122097062428</v>
      </c>
      <c r="F23" s="457">
        <v>491260.27999999933</v>
      </c>
      <c r="G23" s="458">
        <v>4.3115150807717413</v>
      </c>
      <c r="H23" s="12"/>
    </row>
    <row r="24" spans="1:9" s="10" customFormat="1" ht="15.05" hidden="1" customHeight="1">
      <c r="A24" s="76">
        <v>37226</v>
      </c>
      <c r="B24" s="466">
        <v>2001</v>
      </c>
      <c r="C24" s="460">
        <v>11901095.17</v>
      </c>
      <c r="D24" s="457">
        <v>15689.890000000596</v>
      </c>
      <c r="E24" s="458">
        <v>0.13200971805649431</v>
      </c>
      <c r="F24" s="457">
        <v>507581.5700000003</v>
      </c>
      <c r="G24" s="458">
        <v>4.4550047318151229</v>
      </c>
      <c r="H24" s="12"/>
    </row>
    <row r="25" spans="1:9" s="10" customFormat="1" ht="15.05" hidden="1" customHeight="1">
      <c r="A25" s="77" t="s">
        <v>214</v>
      </c>
      <c r="B25" s="467" t="s">
        <v>214</v>
      </c>
      <c r="C25" s="512"/>
      <c r="D25" s="463"/>
      <c r="E25" s="464"/>
      <c r="F25" s="463"/>
      <c r="G25" s="464"/>
      <c r="H25" s="12"/>
      <c r="I25" s="15"/>
    </row>
    <row r="26" spans="1:9" s="10" customFormat="1" ht="15.05" hidden="1" customHeight="1">
      <c r="A26" s="76">
        <v>37257</v>
      </c>
      <c r="B26" s="466">
        <v>2002</v>
      </c>
      <c r="C26" s="456">
        <v>11732968.77</v>
      </c>
      <c r="D26" s="457">
        <v>-168126.40000000037</v>
      </c>
      <c r="E26" s="458">
        <v>-1.4126968787192737</v>
      </c>
      <c r="F26" s="457">
        <v>485361.8200000003</v>
      </c>
      <c r="G26" s="458">
        <v>4.3152452086708166</v>
      </c>
      <c r="H26" s="12"/>
    </row>
    <row r="27" spans="1:9" s="10" customFormat="1" ht="15.05" customHeight="1">
      <c r="A27" s="76">
        <v>37288</v>
      </c>
      <c r="B27" s="466">
        <v>2002</v>
      </c>
      <c r="C27" s="460">
        <v>11837876.550000001</v>
      </c>
      <c r="D27" s="457">
        <v>104907.78000000119</v>
      </c>
      <c r="E27" s="458">
        <v>0.89412817895025398</v>
      </c>
      <c r="F27" s="457">
        <v>462806.40000000037</v>
      </c>
      <c r="G27" s="458">
        <v>4.0686026011013325</v>
      </c>
      <c r="H27" s="12"/>
    </row>
    <row r="28" spans="1:9" s="10" customFormat="1" ht="15.05" hidden="1" customHeight="1">
      <c r="A28" s="76">
        <v>37316</v>
      </c>
      <c r="B28" s="466">
        <v>2002</v>
      </c>
      <c r="C28" s="460">
        <v>11915025.66</v>
      </c>
      <c r="D28" s="457">
        <v>77149.109999999404</v>
      </c>
      <c r="E28" s="458">
        <v>0.65171409478838882</v>
      </c>
      <c r="F28" s="457">
        <v>424623.34999999963</v>
      </c>
      <c r="G28" s="458">
        <v>3.6954611208908972</v>
      </c>
      <c r="H28" s="777">
        <f>C$249-C15</f>
        <v>4233107.4000000004</v>
      </c>
    </row>
    <row r="29" spans="1:9" s="10" customFormat="1" ht="15.05" hidden="1" customHeight="1">
      <c r="A29" s="76">
        <v>37347</v>
      </c>
      <c r="B29" s="466">
        <v>2002</v>
      </c>
      <c r="C29" s="460">
        <v>11994602.449999999</v>
      </c>
      <c r="D29" s="457">
        <v>79576.789999999106</v>
      </c>
      <c r="E29" s="458">
        <v>0.66786922891108702</v>
      </c>
      <c r="F29" s="457">
        <v>420415.29999999888</v>
      </c>
      <c r="G29" s="458">
        <v>3.6323527047858306</v>
      </c>
      <c r="H29" s="12"/>
    </row>
    <row r="30" spans="1:9" s="10" customFormat="1" ht="15.05" hidden="1" customHeight="1">
      <c r="A30" s="76">
        <v>37377</v>
      </c>
      <c r="B30" s="466">
        <v>2002</v>
      </c>
      <c r="C30" s="460">
        <v>12130300.85</v>
      </c>
      <c r="D30" s="457">
        <v>135698.40000000037</v>
      </c>
      <c r="E30" s="458">
        <v>1.1313288670105095</v>
      </c>
      <c r="F30" s="457">
        <v>432063.40000000037</v>
      </c>
      <c r="G30" s="458">
        <v>3.6934059668963357</v>
      </c>
      <c r="H30" s="12"/>
    </row>
    <row r="31" spans="1:9" s="10" customFormat="1" ht="15.05" hidden="1" customHeight="1">
      <c r="A31" s="76">
        <v>37408</v>
      </c>
      <c r="B31" s="466">
        <v>2002</v>
      </c>
      <c r="C31" s="460">
        <v>12201293.039999999</v>
      </c>
      <c r="D31" s="457">
        <v>70992.189999999478</v>
      </c>
      <c r="E31" s="458">
        <v>0.58524673771796643</v>
      </c>
      <c r="F31" s="457">
        <v>396543.93999999948</v>
      </c>
      <c r="G31" s="458">
        <v>3.3591899043411217</v>
      </c>
      <c r="H31" s="12"/>
    </row>
    <row r="32" spans="1:9" s="10" customFormat="1" ht="15.05" hidden="1" customHeight="1">
      <c r="A32" s="76">
        <v>37438</v>
      </c>
      <c r="B32" s="466">
        <v>2002</v>
      </c>
      <c r="C32" s="460">
        <v>12358932.65</v>
      </c>
      <c r="D32" s="457">
        <v>157639.61000000127</v>
      </c>
      <c r="E32" s="458">
        <v>1.291991016716068</v>
      </c>
      <c r="F32" s="457">
        <v>414430.20000000112</v>
      </c>
      <c r="G32" s="458">
        <v>3.4696313365484741</v>
      </c>
      <c r="H32" s="12"/>
    </row>
    <row r="33" spans="1:9" s="10" customFormat="1" ht="15.05" hidden="1" customHeight="1">
      <c r="A33" s="76">
        <v>37469</v>
      </c>
      <c r="B33" s="466">
        <v>2002</v>
      </c>
      <c r="C33" s="460">
        <v>12266043.85</v>
      </c>
      <c r="D33" s="457">
        <v>-92888.800000000745</v>
      </c>
      <c r="E33" s="458">
        <v>-0.75159241198713289</v>
      </c>
      <c r="F33" s="457">
        <v>429781.49000000022</v>
      </c>
      <c r="G33" s="458">
        <v>3.6310574818992052</v>
      </c>
      <c r="H33" s="12"/>
    </row>
    <row r="34" spans="1:9" s="10" customFormat="1" ht="15.05" hidden="1" customHeight="1">
      <c r="A34" s="76">
        <v>37500</v>
      </c>
      <c r="B34" s="466">
        <v>2002</v>
      </c>
      <c r="C34" s="460">
        <v>12243650.039999999</v>
      </c>
      <c r="D34" s="457">
        <v>-22393.810000000522</v>
      </c>
      <c r="E34" s="458">
        <v>-0.18256750321336312</v>
      </c>
      <c r="F34" s="457">
        <v>425546.58999999985</v>
      </c>
      <c r="G34" s="458">
        <v>3.6008027159383289</v>
      </c>
      <c r="H34" s="12"/>
    </row>
    <row r="35" spans="1:9" s="10" customFormat="1" ht="15.05" hidden="1" customHeight="1">
      <c r="A35" s="76">
        <v>37530</v>
      </c>
      <c r="B35" s="466">
        <v>2002</v>
      </c>
      <c r="C35" s="460">
        <v>12286473.300000001</v>
      </c>
      <c r="D35" s="457">
        <v>42823.260000001639</v>
      </c>
      <c r="E35" s="458">
        <v>0.3497589351222814</v>
      </c>
      <c r="F35" s="457">
        <v>434468.30000000075</v>
      </c>
      <c r="G35" s="458">
        <v>3.6657789125131188</v>
      </c>
      <c r="H35" s="12"/>
    </row>
    <row r="36" spans="1:9" s="10" customFormat="1" ht="15.05" hidden="1" customHeight="1">
      <c r="A36" s="76">
        <v>37561</v>
      </c>
      <c r="B36" s="466">
        <v>2002</v>
      </c>
      <c r="C36" s="460">
        <v>12301028.52</v>
      </c>
      <c r="D36" s="457">
        <v>14555.219999998808</v>
      </c>
      <c r="E36" s="458">
        <v>0.11846540211013235</v>
      </c>
      <c r="F36" s="457">
        <v>415623.24000000022</v>
      </c>
      <c r="G36" s="458">
        <v>3.496921057453406</v>
      </c>
      <c r="H36" s="12"/>
    </row>
    <row r="37" spans="1:9" s="10" customFormat="1" ht="15.05" hidden="1" customHeight="1">
      <c r="A37" s="76">
        <v>37591</v>
      </c>
      <c r="B37" s="466">
        <v>2002</v>
      </c>
      <c r="C37" s="460">
        <v>12285306.83</v>
      </c>
      <c r="D37" s="457">
        <v>-15721.689999999478</v>
      </c>
      <c r="E37" s="458">
        <v>-0.12780793064935381</v>
      </c>
      <c r="F37" s="457">
        <v>384211.66000000015</v>
      </c>
      <c r="G37" s="458">
        <v>3.2283723011350389</v>
      </c>
      <c r="H37" s="12"/>
    </row>
    <row r="38" spans="1:9" s="10" customFormat="1" ht="15.05" hidden="1" customHeight="1">
      <c r="A38" s="77" t="s">
        <v>213</v>
      </c>
      <c r="B38" s="467" t="s">
        <v>213</v>
      </c>
      <c r="C38" s="512"/>
      <c r="D38" s="463"/>
      <c r="E38" s="464"/>
      <c r="F38" s="463"/>
      <c r="G38" s="464"/>
      <c r="H38" s="12"/>
      <c r="I38" s="15"/>
    </row>
    <row r="39" spans="1:9" s="10" customFormat="1" ht="15.05" hidden="1" customHeight="1">
      <c r="A39" s="76">
        <v>37622</v>
      </c>
      <c r="B39" s="466">
        <v>2003</v>
      </c>
      <c r="C39" s="456">
        <v>12117010.279999999</v>
      </c>
      <c r="D39" s="457">
        <v>-168296.55000000075</v>
      </c>
      <c r="E39" s="458">
        <v>-1.3699010723039464</v>
      </c>
      <c r="F39" s="457">
        <v>384041.50999999978</v>
      </c>
      <c r="G39" s="458">
        <v>3.2731827513421479</v>
      </c>
      <c r="H39" s="12"/>
    </row>
    <row r="40" spans="1:9" s="10" customFormat="1" ht="15.05" customHeight="1">
      <c r="A40" s="76">
        <v>37653</v>
      </c>
      <c r="B40" s="466">
        <v>2003</v>
      </c>
      <c r="C40" s="460">
        <v>12258709.5</v>
      </c>
      <c r="D40" s="457">
        <v>141699.22000000067</v>
      </c>
      <c r="E40" s="458">
        <v>1.1694239480334971</v>
      </c>
      <c r="F40" s="457">
        <v>420832.94999999925</v>
      </c>
      <c r="G40" s="458">
        <v>3.5549699156137962</v>
      </c>
      <c r="H40" s="12"/>
    </row>
    <row r="41" spans="1:9" s="10" customFormat="1" ht="15.05" hidden="1" customHeight="1">
      <c r="A41" s="76">
        <v>37681</v>
      </c>
      <c r="B41" s="466">
        <v>2003</v>
      </c>
      <c r="C41" s="460">
        <v>12362121.800000001</v>
      </c>
      <c r="D41" s="457">
        <v>103412.30000000075</v>
      </c>
      <c r="E41" s="458">
        <v>0.84358227103757599</v>
      </c>
      <c r="F41" s="457">
        <v>447096.1400000006</v>
      </c>
      <c r="G41" s="458">
        <v>3.7523724476813385</v>
      </c>
      <c r="H41" s="12"/>
    </row>
    <row r="42" spans="1:9" s="10" customFormat="1" ht="15.05" hidden="1" customHeight="1">
      <c r="A42" s="76">
        <v>37712</v>
      </c>
      <c r="B42" s="466">
        <v>2003</v>
      </c>
      <c r="C42" s="460">
        <v>12455490.1</v>
      </c>
      <c r="D42" s="457">
        <v>93368.299999998882</v>
      </c>
      <c r="E42" s="458">
        <v>0.75527730199193854</v>
      </c>
      <c r="F42" s="457">
        <v>460887.65000000037</v>
      </c>
      <c r="G42" s="458">
        <v>3.8424587385970597</v>
      </c>
      <c r="H42" s="12"/>
    </row>
    <row r="43" spans="1:9" s="10" customFormat="1" ht="15.05" hidden="1" customHeight="1">
      <c r="A43" s="76">
        <v>37742</v>
      </c>
      <c r="B43" s="466">
        <v>2003</v>
      </c>
      <c r="C43" s="460">
        <v>12582523.4</v>
      </c>
      <c r="D43" s="457">
        <v>127033.30000000075</v>
      </c>
      <c r="E43" s="458">
        <v>1.0198980447987367</v>
      </c>
      <c r="F43" s="457">
        <v>452222.55000000075</v>
      </c>
      <c r="G43" s="458">
        <v>3.7280406775731478</v>
      </c>
      <c r="H43" s="12"/>
    </row>
    <row r="44" spans="1:9" s="10" customFormat="1" ht="15.05" hidden="1" customHeight="1">
      <c r="A44" s="76">
        <v>37773</v>
      </c>
      <c r="B44" s="466">
        <v>2003</v>
      </c>
      <c r="C44" s="460">
        <v>12659738.85</v>
      </c>
      <c r="D44" s="457">
        <v>77215.449999999255</v>
      </c>
      <c r="E44" s="458">
        <v>0.61367221458932875</v>
      </c>
      <c r="F44" s="457">
        <v>458445.81000000052</v>
      </c>
      <c r="G44" s="458">
        <v>3.7573543107034482</v>
      </c>
      <c r="H44" s="12"/>
    </row>
    <row r="45" spans="1:9" s="10" customFormat="1" ht="16.2" hidden="1" customHeight="1">
      <c r="A45" s="76">
        <v>37803</v>
      </c>
      <c r="B45" s="466">
        <v>2003</v>
      </c>
      <c r="C45" s="460">
        <v>12791115.6</v>
      </c>
      <c r="D45" s="457">
        <v>131376.75</v>
      </c>
      <c r="E45" s="458">
        <v>1.0377524493722063</v>
      </c>
      <c r="F45" s="457">
        <v>432182.94999999925</v>
      </c>
      <c r="G45" s="458">
        <v>3.4969277868829494</v>
      </c>
      <c r="H45" s="12"/>
    </row>
    <row r="46" spans="1:9" s="10" customFormat="1" ht="15.05" hidden="1" customHeight="1">
      <c r="A46" s="76">
        <v>37834</v>
      </c>
      <c r="B46" s="466">
        <v>2003</v>
      </c>
      <c r="C46" s="460">
        <v>12666726.09</v>
      </c>
      <c r="D46" s="457">
        <v>-124389.50999999978</v>
      </c>
      <c r="E46" s="458">
        <v>-0.97246803085728573</v>
      </c>
      <c r="F46" s="457">
        <v>400682.24000000022</v>
      </c>
      <c r="G46" s="458">
        <v>3.2665971596049843</v>
      </c>
      <c r="H46" s="12"/>
    </row>
    <row r="47" spans="1:9" s="10" customFormat="1" ht="15.05" hidden="1" customHeight="1">
      <c r="A47" s="76">
        <v>37865</v>
      </c>
      <c r="B47" s="466">
        <v>2003</v>
      </c>
      <c r="C47" s="460">
        <v>12643237.310000001</v>
      </c>
      <c r="D47" s="457">
        <v>-23488.779999999329</v>
      </c>
      <c r="E47" s="458">
        <v>-0.18543686689920946</v>
      </c>
      <c r="F47" s="457">
        <v>399587.27000000142</v>
      </c>
      <c r="G47" s="458">
        <v>3.2636286458249657</v>
      </c>
      <c r="H47" s="12"/>
    </row>
    <row r="48" spans="1:9" s="10" customFormat="1" ht="15.05" hidden="1" customHeight="1">
      <c r="A48" s="76">
        <v>37895</v>
      </c>
      <c r="B48" s="466">
        <v>2003</v>
      </c>
      <c r="C48" s="460">
        <v>12677583.6</v>
      </c>
      <c r="D48" s="457">
        <v>34346.289999999106</v>
      </c>
      <c r="E48" s="458">
        <v>0.27165740196014099</v>
      </c>
      <c r="F48" s="457">
        <v>391110.29999999888</v>
      </c>
      <c r="G48" s="458">
        <v>3.1832592677347122</v>
      </c>
      <c r="H48" s="12"/>
    </row>
    <row r="49" spans="1:12" s="10" customFormat="1" ht="15.05" hidden="1" customHeight="1">
      <c r="A49" s="76">
        <v>37926</v>
      </c>
      <c r="B49" s="466">
        <v>2003</v>
      </c>
      <c r="C49" s="460">
        <v>12694164.800000001</v>
      </c>
      <c r="D49" s="457">
        <v>16581.200000001118</v>
      </c>
      <c r="E49" s="458">
        <v>0.13079148616303371</v>
      </c>
      <c r="F49" s="457">
        <v>393136.28000000119</v>
      </c>
      <c r="G49" s="458">
        <v>3.1959626738594267</v>
      </c>
      <c r="H49" s="12"/>
    </row>
    <row r="50" spans="1:12" s="10" customFormat="1" ht="15.05" hidden="1" customHeight="1">
      <c r="A50" s="76">
        <v>37956</v>
      </c>
      <c r="B50" s="466">
        <v>2003</v>
      </c>
      <c r="C50" s="460">
        <v>12659431.73</v>
      </c>
      <c r="D50" s="457">
        <v>-34733.070000000298</v>
      </c>
      <c r="E50" s="458">
        <v>-0.27361445630515391</v>
      </c>
      <c r="F50" s="457">
        <v>374124.90000000037</v>
      </c>
      <c r="G50" s="458">
        <v>3.045303671914894</v>
      </c>
      <c r="H50" s="12"/>
    </row>
    <row r="51" spans="1:12" s="10" customFormat="1" ht="15.05" hidden="1" customHeight="1">
      <c r="A51" s="77" t="s">
        <v>176</v>
      </c>
      <c r="B51" s="467" t="s">
        <v>176</v>
      </c>
      <c r="C51" s="512"/>
      <c r="D51" s="463"/>
      <c r="E51" s="464"/>
      <c r="F51" s="463"/>
      <c r="G51" s="464"/>
      <c r="H51" s="12"/>
      <c r="I51" s="15"/>
    </row>
    <row r="52" spans="1:12" s="10" customFormat="1" ht="15.05" hidden="1" customHeight="1">
      <c r="A52" s="76">
        <v>37987</v>
      </c>
      <c r="B52" s="466">
        <v>2004</v>
      </c>
      <c r="C52" s="456">
        <v>12478148.6</v>
      </c>
      <c r="D52" s="457">
        <v>-181283.13000000082</v>
      </c>
      <c r="E52" s="458">
        <v>-1.4320005341977691</v>
      </c>
      <c r="F52" s="457">
        <v>361138.3200000003</v>
      </c>
      <c r="G52" s="458">
        <v>2.9804243097497789</v>
      </c>
      <c r="H52" s="12"/>
    </row>
    <row r="53" spans="1:12" s="10" customFormat="1" ht="15.05" customHeight="1">
      <c r="A53" s="76">
        <v>38018</v>
      </c>
      <c r="B53" s="466">
        <v>2004</v>
      </c>
      <c r="C53" s="460">
        <v>12642089.15</v>
      </c>
      <c r="D53" s="457">
        <v>163940.55000000075</v>
      </c>
      <c r="E53" s="458">
        <v>1.3138211064420204</v>
      </c>
      <c r="F53" s="457">
        <v>383379.65000000037</v>
      </c>
      <c r="G53" s="458">
        <v>3.1274062738822579</v>
      </c>
      <c r="H53" s="12"/>
    </row>
    <row r="54" spans="1:12" s="11" customFormat="1" ht="15.05" hidden="1" customHeight="1">
      <c r="A54" s="76">
        <v>38047</v>
      </c>
      <c r="B54" s="466">
        <v>2004</v>
      </c>
      <c r="C54" s="460">
        <v>12745100.17</v>
      </c>
      <c r="D54" s="457">
        <v>103011.01999999955</v>
      </c>
      <c r="E54" s="458">
        <v>0.81482592614052862</v>
      </c>
      <c r="F54" s="457">
        <v>382978.36999999918</v>
      </c>
      <c r="G54" s="458">
        <v>3.0979986785116438</v>
      </c>
      <c r="H54" s="18"/>
    </row>
    <row r="55" spans="1:12" s="10" customFormat="1" ht="15.05" hidden="1" customHeight="1">
      <c r="A55" s="76">
        <v>38078</v>
      </c>
      <c r="B55" s="466">
        <v>2004</v>
      </c>
      <c r="C55" s="460">
        <v>12820402.949999999</v>
      </c>
      <c r="D55" s="457">
        <v>75302.779999999329</v>
      </c>
      <c r="E55" s="458">
        <v>0.59083709814420615</v>
      </c>
      <c r="F55" s="457">
        <v>364912.84999999963</v>
      </c>
      <c r="G55" s="458">
        <v>2.9297349768677492</v>
      </c>
      <c r="H55" s="16"/>
    </row>
    <row r="56" spans="1:12" s="10" customFormat="1" ht="15.05" hidden="1" customHeight="1">
      <c r="A56" s="76">
        <v>38108</v>
      </c>
      <c r="B56" s="466">
        <v>2004</v>
      </c>
      <c r="C56" s="460">
        <v>12958744.9</v>
      </c>
      <c r="D56" s="457">
        <v>138341.95000000112</v>
      </c>
      <c r="E56" s="458">
        <v>1.0790764575773437</v>
      </c>
      <c r="F56" s="457">
        <v>376221.5</v>
      </c>
      <c r="G56" s="458">
        <v>2.9900321902043885</v>
      </c>
      <c r="H56" s="16"/>
    </row>
    <row r="57" spans="1:12" s="23" customFormat="1" ht="15.05" hidden="1" customHeight="1">
      <c r="A57" s="76">
        <v>38139</v>
      </c>
      <c r="B57" s="466">
        <v>2004</v>
      </c>
      <c r="C57" s="460">
        <v>13059617.09</v>
      </c>
      <c r="D57" s="457">
        <v>100872.18999999948</v>
      </c>
      <c r="E57" s="458">
        <v>0.77841018384425809</v>
      </c>
      <c r="F57" s="457">
        <v>399878.24000000022</v>
      </c>
      <c r="G57" s="458">
        <v>3.1586610493154126</v>
      </c>
      <c r="H57" s="24"/>
    </row>
    <row r="58" spans="1:12" s="1" customFormat="1" ht="15.05" hidden="1" customHeight="1">
      <c r="A58" s="76">
        <v>38169</v>
      </c>
      <c r="B58" s="466">
        <v>2004</v>
      </c>
      <c r="C58" s="460">
        <v>13215850.91</v>
      </c>
      <c r="D58" s="457">
        <v>156233.8200000003</v>
      </c>
      <c r="E58" s="458">
        <v>1.1963124104123324</v>
      </c>
      <c r="F58" s="457">
        <v>424735.31000000052</v>
      </c>
      <c r="G58" s="458">
        <v>3.3205493819475862</v>
      </c>
      <c r="H58" s="26"/>
    </row>
    <row r="59" spans="1:12" s="1" customFormat="1" ht="15.05" hidden="1" customHeight="1">
      <c r="A59" s="76">
        <v>38200</v>
      </c>
      <c r="B59" s="466">
        <v>2004</v>
      </c>
      <c r="C59" s="460">
        <v>13077800.27</v>
      </c>
      <c r="D59" s="457">
        <v>-138050.6400000006</v>
      </c>
      <c r="E59" s="458">
        <v>-1.0445838178723932</v>
      </c>
      <c r="F59" s="457">
        <v>411074.1799999997</v>
      </c>
      <c r="G59" s="458">
        <v>3.2453072489230692</v>
      </c>
      <c r="H59" s="9"/>
    </row>
    <row r="60" spans="1:12" s="1" customFormat="1" ht="15.05" hidden="1" customHeight="1">
      <c r="A60" s="76">
        <v>38231</v>
      </c>
      <c r="B60" s="466">
        <v>2004</v>
      </c>
      <c r="C60" s="460">
        <v>13064211.859999999</v>
      </c>
      <c r="D60" s="457">
        <v>-13588.410000000149</v>
      </c>
      <c r="E60" s="458">
        <v>-0.10390440073604168</v>
      </c>
      <c r="F60" s="457">
        <v>420974.54999999888</v>
      </c>
      <c r="G60" s="458">
        <v>3.3296420819930006</v>
      </c>
      <c r="H60" s="9"/>
    </row>
    <row r="61" spans="1:12" s="10" customFormat="1" ht="15.05" hidden="1" customHeight="1">
      <c r="A61" s="76">
        <v>38261</v>
      </c>
      <c r="B61" s="466">
        <v>2004</v>
      </c>
      <c r="C61" s="460">
        <v>13112347.609999999</v>
      </c>
      <c r="D61" s="457">
        <v>48135.75</v>
      </c>
      <c r="E61" s="458">
        <v>0.36845506269982309</v>
      </c>
      <c r="F61" s="457">
        <v>434764.00999999978</v>
      </c>
      <c r="G61" s="458">
        <v>3.4293917809384453</v>
      </c>
      <c r="H61" s="15"/>
    </row>
    <row r="62" spans="1:12" s="13" customFormat="1" ht="15.05" hidden="1" customHeight="1">
      <c r="A62" s="76">
        <v>38292</v>
      </c>
      <c r="B62" s="466">
        <v>2004</v>
      </c>
      <c r="C62" s="460">
        <v>13143789.140000001</v>
      </c>
      <c r="D62" s="457">
        <v>31441.530000001192</v>
      </c>
      <c r="E62" s="458">
        <v>0.23978566565779147</v>
      </c>
      <c r="F62" s="457">
        <v>449624.33999999985</v>
      </c>
      <c r="G62" s="458">
        <v>3.5419765465783115</v>
      </c>
      <c r="H62" s="16"/>
      <c r="I62" s="28"/>
      <c r="J62" s="19"/>
      <c r="K62" s="28"/>
      <c r="L62" s="19"/>
    </row>
    <row r="63" spans="1:12" s="13" customFormat="1" ht="15.05" hidden="1" customHeight="1">
      <c r="A63" s="76">
        <v>38322</v>
      </c>
      <c r="B63" s="466">
        <v>2004</v>
      </c>
      <c r="C63" s="460">
        <v>13127530.65</v>
      </c>
      <c r="D63" s="457">
        <v>-16258.490000000224</v>
      </c>
      <c r="E63" s="458">
        <v>-0.12369713046082609</v>
      </c>
      <c r="F63" s="457">
        <v>468098.91999999993</v>
      </c>
      <c r="G63" s="458">
        <v>3.6976297987429518</v>
      </c>
      <c r="H63" s="16"/>
      <c r="I63" s="28"/>
      <c r="J63" s="19"/>
      <c r="K63" s="28"/>
      <c r="L63" s="19"/>
    </row>
    <row r="64" spans="1:12" s="10" customFormat="1" ht="15.05" hidden="1" customHeight="1">
      <c r="A64" s="77" t="s">
        <v>175</v>
      </c>
      <c r="B64" s="467" t="s">
        <v>175</v>
      </c>
      <c r="C64" s="512"/>
      <c r="D64" s="463"/>
      <c r="E64" s="464"/>
      <c r="F64" s="463"/>
      <c r="G64" s="464"/>
      <c r="H64" s="12"/>
      <c r="I64" s="15"/>
    </row>
    <row r="65" spans="1:12" s="10" customFormat="1" ht="15.05" hidden="1" customHeight="1">
      <c r="A65" s="76">
        <v>38353</v>
      </c>
      <c r="B65" s="466">
        <v>2005</v>
      </c>
      <c r="C65" s="456">
        <v>12987377.75</v>
      </c>
      <c r="D65" s="457">
        <v>-140152.90000000037</v>
      </c>
      <c r="E65" s="458">
        <v>-1.0676257685980062</v>
      </c>
      <c r="F65" s="457">
        <v>509229.15000000037</v>
      </c>
      <c r="G65" s="458">
        <v>4.0809671877124458</v>
      </c>
      <c r="H65" s="12"/>
    </row>
    <row r="66" spans="1:12" s="10" customFormat="1" ht="15.05" customHeight="1">
      <c r="A66" s="76">
        <v>38384</v>
      </c>
      <c r="B66" s="466">
        <v>2005</v>
      </c>
      <c r="C66" s="460">
        <v>13118838.300000001</v>
      </c>
      <c r="D66" s="457">
        <v>131460.55000000075</v>
      </c>
      <c r="E66" s="458">
        <v>1.0122178050915807</v>
      </c>
      <c r="F66" s="457">
        <v>476749.15000000037</v>
      </c>
      <c r="G66" s="458">
        <v>3.7711263094518017</v>
      </c>
      <c r="H66" s="12"/>
    </row>
    <row r="67" spans="1:12" s="11" customFormat="1" ht="15.05" hidden="1" customHeight="1">
      <c r="A67" s="76">
        <v>38412</v>
      </c>
      <c r="B67" s="466">
        <v>2005</v>
      </c>
      <c r="C67" s="460">
        <v>13217049.710000001</v>
      </c>
      <c r="D67" s="457">
        <v>98211.410000000149</v>
      </c>
      <c r="E67" s="458">
        <v>0.74862886296875786</v>
      </c>
      <c r="F67" s="457">
        <v>471949.54000000097</v>
      </c>
      <c r="G67" s="458">
        <v>3.7029880793788976</v>
      </c>
      <c r="H67" s="18"/>
    </row>
    <row r="68" spans="1:12" s="10" customFormat="1" ht="15.05" hidden="1" customHeight="1">
      <c r="A68" s="76">
        <v>38443</v>
      </c>
      <c r="B68" s="466">
        <v>2005</v>
      </c>
      <c r="C68" s="460">
        <v>13332587.449999999</v>
      </c>
      <c r="D68" s="457">
        <v>115537.73999999836</v>
      </c>
      <c r="E68" s="458">
        <v>0.87415680908411275</v>
      </c>
      <c r="F68" s="457">
        <v>512184.5</v>
      </c>
      <c r="G68" s="458">
        <v>3.9950733373789831</v>
      </c>
      <c r="H68" s="16"/>
    </row>
    <row r="69" spans="1:12" s="10" customFormat="1" ht="15.05" hidden="1" customHeight="1">
      <c r="A69" s="76">
        <v>38473</v>
      </c>
      <c r="B69" s="466">
        <v>2005</v>
      </c>
      <c r="C69" s="460">
        <v>13495270.810000001</v>
      </c>
      <c r="D69" s="457">
        <v>162683.36000000127</v>
      </c>
      <c r="E69" s="458">
        <v>1.2201934591473389</v>
      </c>
      <c r="F69" s="457">
        <v>536525.91000000015</v>
      </c>
      <c r="G69" s="458">
        <v>4.1402613767016874</v>
      </c>
      <c r="H69" s="16"/>
    </row>
    <row r="70" spans="1:12" s="23" customFormat="1" ht="15.05" hidden="1" customHeight="1">
      <c r="A70" s="76">
        <v>38504</v>
      </c>
      <c r="B70" s="466">
        <v>2005</v>
      </c>
      <c r="C70" s="460">
        <v>13660651.68</v>
      </c>
      <c r="D70" s="457">
        <v>165380.86999999918</v>
      </c>
      <c r="E70" s="458">
        <v>1.2254727773039775</v>
      </c>
      <c r="F70" s="457">
        <v>601034.58999999985</v>
      </c>
      <c r="G70" s="458">
        <v>4.6022374611597456</v>
      </c>
      <c r="H70" s="24"/>
    </row>
    <row r="71" spans="1:12" s="1" customFormat="1" ht="15.05" hidden="1" customHeight="1">
      <c r="A71" s="76">
        <v>38534</v>
      </c>
      <c r="B71" s="466">
        <v>2005</v>
      </c>
      <c r="C71" s="460">
        <v>13858257.470000001</v>
      </c>
      <c r="D71" s="457">
        <v>197605.79000000097</v>
      </c>
      <c r="E71" s="458">
        <v>1.4465326737618653</v>
      </c>
      <c r="F71" s="457">
        <v>642406.56000000052</v>
      </c>
      <c r="G71" s="458">
        <v>4.8608792908969178</v>
      </c>
      <c r="H71" s="26"/>
    </row>
    <row r="72" spans="1:12" s="1" customFormat="1" ht="15.05" hidden="1" customHeight="1">
      <c r="A72" s="76">
        <v>38565</v>
      </c>
      <c r="B72" s="466">
        <v>2005</v>
      </c>
      <c r="C72" s="460">
        <v>13753718.949999999</v>
      </c>
      <c r="D72" s="457">
        <v>-104538.52000000142</v>
      </c>
      <c r="E72" s="458">
        <v>-0.75434101456336577</v>
      </c>
      <c r="F72" s="457">
        <v>675918.6799999997</v>
      </c>
      <c r="G72" s="458">
        <v>5.1684432094480997</v>
      </c>
      <c r="H72" s="9"/>
    </row>
    <row r="73" spans="1:12" s="1" customFormat="1" ht="15.05" hidden="1" customHeight="1">
      <c r="A73" s="76">
        <v>38596</v>
      </c>
      <c r="B73" s="466">
        <v>2005</v>
      </c>
      <c r="C73" s="460">
        <v>13772747.720000001</v>
      </c>
      <c r="D73" s="457">
        <v>19028.770000001416</v>
      </c>
      <c r="E73" s="458">
        <v>0.1383536341638063</v>
      </c>
      <c r="F73" s="457">
        <v>708535.86000000127</v>
      </c>
      <c r="G73" s="458">
        <v>5.4234872152479028</v>
      </c>
      <c r="H73" s="9"/>
    </row>
    <row r="74" spans="1:12" s="10" customFormat="1" ht="15.05" hidden="1" customHeight="1">
      <c r="A74" s="76">
        <v>38626</v>
      </c>
      <c r="B74" s="466">
        <v>2005</v>
      </c>
      <c r="C74" s="460">
        <v>13851036</v>
      </c>
      <c r="D74" s="457">
        <v>78288.279999999329</v>
      </c>
      <c r="E74" s="458">
        <v>0.56842891187439193</v>
      </c>
      <c r="F74" s="457">
        <v>738688.3900000006</v>
      </c>
      <c r="G74" s="458">
        <v>5.6335326973534876</v>
      </c>
      <c r="H74" s="15"/>
    </row>
    <row r="75" spans="1:12" s="13" customFormat="1" ht="15.05" hidden="1" customHeight="1">
      <c r="A75" s="76">
        <v>38657</v>
      </c>
      <c r="B75" s="466">
        <v>2005</v>
      </c>
      <c r="C75" s="460">
        <v>13879088.039999999</v>
      </c>
      <c r="D75" s="457">
        <v>28052.039999999106</v>
      </c>
      <c r="E75" s="458">
        <v>0.20252665576782647</v>
      </c>
      <c r="F75" s="457">
        <v>735298.89999999851</v>
      </c>
      <c r="G75" s="458">
        <v>5.594268838065048</v>
      </c>
      <c r="H75" s="16"/>
      <c r="I75" s="28"/>
      <c r="J75" s="19"/>
      <c r="K75" s="28"/>
      <c r="L75" s="19"/>
    </row>
    <row r="76" spans="1:12" s="13" customFormat="1" ht="15.05" hidden="1" customHeight="1">
      <c r="A76" s="76">
        <v>38687</v>
      </c>
      <c r="B76" s="466">
        <v>2005</v>
      </c>
      <c r="C76" s="460">
        <v>13858117.35</v>
      </c>
      <c r="D76" s="457">
        <v>-20970.689999999478</v>
      </c>
      <c r="E76" s="458">
        <v>-0.15109559028346098</v>
      </c>
      <c r="F76" s="457">
        <v>730586.69999999925</v>
      </c>
      <c r="G76" s="458">
        <v>5.5653018033517014</v>
      </c>
      <c r="H76" s="16"/>
      <c r="I76" s="28"/>
      <c r="J76" s="19"/>
      <c r="K76" s="28"/>
      <c r="L76" s="19"/>
    </row>
    <row r="77" spans="1:12" s="10" customFormat="1" ht="15.05" hidden="1" customHeight="1">
      <c r="A77" s="77" t="s">
        <v>53</v>
      </c>
      <c r="B77" s="467" t="s">
        <v>53</v>
      </c>
      <c r="C77" s="512"/>
      <c r="D77" s="463"/>
      <c r="E77" s="464"/>
      <c r="F77" s="463"/>
      <c r="G77" s="464"/>
      <c r="H77" s="12"/>
      <c r="I77" s="15"/>
    </row>
    <row r="78" spans="1:12" s="10" customFormat="1" ht="15.05" hidden="1" customHeight="1">
      <c r="A78" s="76">
        <v>38718</v>
      </c>
      <c r="B78" s="466">
        <v>2006</v>
      </c>
      <c r="C78" s="456">
        <v>13711324.52</v>
      </c>
      <c r="D78" s="457">
        <v>-146792.83000000007</v>
      </c>
      <c r="E78" s="458">
        <v>-1.0592552097273114</v>
      </c>
      <c r="F78" s="457">
        <v>723946.76999999955</v>
      </c>
      <c r="G78" s="458">
        <v>5.5742335668953729</v>
      </c>
      <c r="H78" s="12"/>
    </row>
    <row r="79" spans="1:12" s="10" customFormat="1" ht="15.05" customHeight="1">
      <c r="A79" s="76">
        <v>38749</v>
      </c>
      <c r="B79" s="466">
        <v>2006</v>
      </c>
      <c r="C79" s="460">
        <v>13847144.300000001</v>
      </c>
      <c r="D79" s="457">
        <v>135819.78000000119</v>
      </c>
      <c r="E79" s="458">
        <v>0.99056644601975563</v>
      </c>
      <c r="F79" s="457">
        <v>728306</v>
      </c>
      <c r="G79" s="458">
        <v>5.5516043672860746</v>
      </c>
      <c r="H79" s="12"/>
    </row>
    <row r="80" spans="1:12" s="11" customFormat="1" ht="15.05" hidden="1" customHeight="1">
      <c r="A80" s="76">
        <v>38777</v>
      </c>
      <c r="B80" s="466">
        <v>2006</v>
      </c>
      <c r="C80" s="460">
        <v>13972475.34</v>
      </c>
      <c r="D80" s="457">
        <v>125331.03999999911</v>
      </c>
      <c r="E80" s="458">
        <v>0.90510387762768119</v>
      </c>
      <c r="F80" s="457">
        <v>755425.62999999896</v>
      </c>
      <c r="G80" s="458">
        <v>5.7155389937623085</v>
      </c>
      <c r="H80" s="18"/>
    </row>
    <row r="81" spans="1:12" s="10" customFormat="1" ht="15.05" hidden="1" customHeight="1">
      <c r="A81" s="76">
        <v>38808</v>
      </c>
      <c r="B81" s="466">
        <v>2006</v>
      </c>
      <c r="C81" s="460">
        <v>14087911.880000001</v>
      </c>
      <c r="D81" s="457">
        <v>115436.54000000097</v>
      </c>
      <c r="E81" s="458">
        <v>0.82617100543045296</v>
      </c>
      <c r="F81" s="457">
        <v>755324.43000000156</v>
      </c>
      <c r="G81" s="458">
        <v>5.6652501461747562</v>
      </c>
      <c r="H81" s="16"/>
    </row>
    <row r="82" spans="1:12" s="10" customFormat="1" ht="15.05" hidden="1" customHeight="1">
      <c r="A82" s="76">
        <v>38838</v>
      </c>
      <c r="B82" s="466">
        <v>2006</v>
      </c>
      <c r="C82" s="460">
        <v>14231554.949999999</v>
      </c>
      <c r="D82" s="457">
        <v>143643.06999999844</v>
      </c>
      <c r="E82" s="458">
        <v>1.019619310679559</v>
      </c>
      <c r="F82" s="457">
        <v>736284.13999999873</v>
      </c>
      <c r="G82" s="458">
        <v>5.4558678396762019</v>
      </c>
      <c r="H82" s="16"/>
    </row>
    <row r="83" spans="1:12" s="23" customFormat="1" ht="15.05" hidden="1" customHeight="1">
      <c r="A83" s="76">
        <v>38869</v>
      </c>
      <c r="B83" s="466">
        <v>2006</v>
      </c>
      <c r="C83" s="460">
        <v>14343105.27</v>
      </c>
      <c r="D83" s="457">
        <v>111550.3200000003</v>
      </c>
      <c r="E83" s="458">
        <v>0.78382383648106213</v>
      </c>
      <c r="F83" s="457">
        <v>682453.58999999985</v>
      </c>
      <c r="G83" s="458">
        <v>4.9957615931248256</v>
      </c>
      <c r="H83" s="24"/>
    </row>
    <row r="84" spans="1:12" s="1" customFormat="1" ht="15.05" hidden="1" customHeight="1">
      <c r="A84" s="76">
        <v>38899</v>
      </c>
      <c r="B84" s="466">
        <v>2006</v>
      </c>
      <c r="C84" s="460">
        <v>14495943.039999999</v>
      </c>
      <c r="D84" s="457">
        <v>152837.76999999955</v>
      </c>
      <c r="E84" s="458">
        <v>1.0655835477947306</v>
      </c>
      <c r="F84" s="457">
        <v>637685.56999999844</v>
      </c>
      <c r="G84" s="458">
        <v>4.601484503953273</v>
      </c>
      <c r="H84" s="26"/>
    </row>
    <row r="85" spans="1:12" s="1" customFormat="1" ht="15.05" hidden="1" customHeight="1">
      <c r="A85" s="76">
        <v>38930</v>
      </c>
      <c r="B85" s="466">
        <v>2006</v>
      </c>
      <c r="C85" s="460">
        <v>14331416.859999999</v>
      </c>
      <c r="D85" s="457">
        <v>-164526.1799999997</v>
      </c>
      <c r="E85" s="458">
        <v>-1.1349808670329935</v>
      </c>
      <c r="F85" s="457">
        <v>577697.91000000015</v>
      </c>
      <c r="G85" s="458">
        <v>4.2003032932412765</v>
      </c>
      <c r="H85" s="9"/>
    </row>
    <row r="86" spans="1:12" s="1" customFormat="1" ht="15.05" hidden="1" customHeight="1">
      <c r="A86" s="76">
        <v>38961</v>
      </c>
      <c r="B86" s="466">
        <v>2006</v>
      </c>
      <c r="C86" s="460">
        <v>14354455.57</v>
      </c>
      <c r="D86" s="457">
        <v>23038.710000000894</v>
      </c>
      <c r="E86" s="458">
        <v>0.16075668041102631</v>
      </c>
      <c r="F86" s="457">
        <v>581707.84999999963</v>
      </c>
      <c r="G86" s="458">
        <v>4.223615082669923</v>
      </c>
      <c r="H86" s="9"/>
    </row>
    <row r="87" spans="1:12" s="10" customFormat="1" ht="15.05" hidden="1" customHeight="1">
      <c r="A87" s="76">
        <v>38991</v>
      </c>
      <c r="B87" s="466">
        <v>2006</v>
      </c>
      <c r="C87" s="460">
        <v>14439017.609999999</v>
      </c>
      <c r="D87" s="457">
        <v>84562.039999999106</v>
      </c>
      <c r="E87" s="458">
        <v>0.58909959759623121</v>
      </c>
      <c r="F87" s="457">
        <v>587981.6099999994</v>
      </c>
      <c r="G87" s="458">
        <v>4.2450370499362009</v>
      </c>
      <c r="H87" s="15"/>
    </row>
    <row r="88" spans="1:12" s="13" customFormat="1" ht="15.05" hidden="1" customHeight="1">
      <c r="A88" s="76">
        <v>39022</v>
      </c>
      <c r="B88" s="466">
        <v>2006</v>
      </c>
      <c r="C88" s="460">
        <v>14497689.85</v>
      </c>
      <c r="D88" s="457">
        <v>58672.240000000224</v>
      </c>
      <c r="E88" s="458">
        <v>0.40634509621600046</v>
      </c>
      <c r="F88" s="457">
        <v>618601.81000000052</v>
      </c>
      <c r="G88" s="458">
        <v>4.4570782188078084</v>
      </c>
      <c r="H88" s="16"/>
      <c r="I88" s="28"/>
      <c r="J88" s="19"/>
      <c r="K88" s="28"/>
      <c r="L88" s="19"/>
    </row>
    <row r="89" spans="1:12" s="13" customFormat="1" ht="15.05" hidden="1" customHeight="1">
      <c r="A89" s="76">
        <v>39052</v>
      </c>
      <c r="B89" s="466">
        <v>2006</v>
      </c>
      <c r="C89" s="460">
        <v>14492200.550000001</v>
      </c>
      <c r="D89" s="457">
        <v>-5489.2999999988824</v>
      </c>
      <c r="E89" s="458">
        <v>-3.7863273782193119E-2</v>
      </c>
      <c r="F89" s="457">
        <v>634083.20000000112</v>
      </c>
      <c r="G89" s="458">
        <v>4.5755363732722429</v>
      </c>
      <c r="H89" s="16"/>
      <c r="I89" s="28"/>
      <c r="J89" s="19"/>
      <c r="K89" s="28"/>
      <c r="L89" s="19"/>
    </row>
    <row r="90" spans="1:12" s="10" customFormat="1" ht="15.05" hidden="1" customHeight="1">
      <c r="A90" s="77" t="s">
        <v>58</v>
      </c>
      <c r="B90" s="467" t="s">
        <v>58</v>
      </c>
      <c r="C90" s="468"/>
      <c r="D90" s="463"/>
      <c r="E90" s="513"/>
      <c r="F90" s="463"/>
      <c r="G90" s="513"/>
      <c r="H90" s="16"/>
      <c r="I90" s="28"/>
      <c r="J90" s="19"/>
      <c r="K90" s="28"/>
      <c r="L90" s="19"/>
    </row>
    <row r="91" spans="1:12" s="31" customFormat="1" ht="15.05" hidden="1" customHeight="1">
      <c r="A91" s="76">
        <v>39083</v>
      </c>
      <c r="B91" s="466">
        <v>2007</v>
      </c>
      <c r="C91" s="456">
        <v>14352303.810000001</v>
      </c>
      <c r="D91" s="457">
        <v>-139896.74000000022</v>
      </c>
      <c r="E91" s="458">
        <v>-0.96532434475591344</v>
      </c>
      <c r="F91" s="457">
        <v>640979.29000000097</v>
      </c>
      <c r="G91" s="458">
        <v>4.6748167112888268</v>
      </c>
      <c r="H91" s="41"/>
      <c r="I91" s="35"/>
      <c r="J91" s="34"/>
      <c r="K91" s="35"/>
      <c r="L91" s="34"/>
    </row>
    <row r="92" spans="1:12" s="10" customFormat="1" ht="15.05" customHeight="1">
      <c r="A92" s="76">
        <v>39114</v>
      </c>
      <c r="B92" s="466">
        <v>2007</v>
      </c>
      <c r="C92" s="460">
        <v>14488704.35</v>
      </c>
      <c r="D92" s="457">
        <v>136400.53999999911</v>
      </c>
      <c r="E92" s="458">
        <v>0.95037383409457732</v>
      </c>
      <c r="F92" s="457">
        <v>641560.04999999888</v>
      </c>
      <c r="G92" s="458">
        <v>4.6331578273507148</v>
      </c>
      <c r="H92" s="16"/>
      <c r="I92" s="28"/>
      <c r="J92" s="19"/>
      <c r="K92" s="28"/>
      <c r="L92" s="19"/>
    </row>
    <row r="93" spans="1:12" s="10" customFormat="1" ht="15.05" hidden="1" customHeight="1">
      <c r="A93" s="76">
        <v>39142</v>
      </c>
      <c r="B93" s="466">
        <v>2007</v>
      </c>
      <c r="C93" s="460">
        <v>14625883.720000001</v>
      </c>
      <c r="D93" s="457">
        <v>137179.37000000104</v>
      </c>
      <c r="E93" s="458">
        <v>0.94680218938970029</v>
      </c>
      <c r="F93" s="457">
        <v>653408.38000000082</v>
      </c>
      <c r="G93" s="458">
        <v>4.676396730717002</v>
      </c>
      <c r="H93" s="16"/>
      <c r="I93" s="28"/>
      <c r="J93" s="19"/>
      <c r="K93" s="28"/>
      <c r="L93" s="19"/>
    </row>
    <row r="94" spans="1:12" s="10" customFormat="1" ht="15.05" hidden="1" customHeight="1">
      <c r="A94" s="76">
        <v>39173</v>
      </c>
      <c r="B94" s="466">
        <v>2007</v>
      </c>
      <c r="C94" s="460">
        <v>14709910.52</v>
      </c>
      <c r="D94" s="457">
        <v>84026.799999998882</v>
      </c>
      <c r="E94" s="458">
        <v>0.57450750743421963</v>
      </c>
      <c r="F94" s="457">
        <v>621998.63999999873</v>
      </c>
      <c r="G94" s="458">
        <v>4.415123016797267</v>
      </c>
      <c r="H94" s="16"/>
      <c r="I94" s="28"/>
      <c r="J94" s="19"/>
      <c r="K94" s="28"/>
      <c r="L94" s="19"/>
    </row>
    <row r="95" spans="1:12" s="10" customFormat="1" ht="15.05" hidden="1" customHeight="1">
      <c r="A95" s="76">
        <v>39203</v>
      </c>
      <c r="B95" s="466">
        <v>2007</v>
      </c>
      <c r="C95" s="460">
        <v>14848914.5</v>
      </c>
      <c r="D95" s="457">
        <v>139003.98000000045</v>
      </c>
      <c r="E95" s="458">
        <v>0.94496822268909852</v>
      </c>
      <c r="F95" s="457">
        <v>617359.55000000075</v>
      </c>
      <c r="G95" s="458">
        <v>4.3379627325965657</v>
      </c>
      <c r="H95" s="16"/>
    </row>
    <row r="96" spans="1:12" s="11" customFormat="1" ht="15.05" hidden="1" customHeight="1">
      <c r="A96" s="76">
        <v>39234</v>
      </c>
      <c r="B96" s="466">
        <v>2007</v>
      </c>
      <c r="C96" s="460">
        <v>14919724.76</v>
      </c>
      <c r="D96" s="457">
        <v>70810.259999999776</v>
      </c>
      <c r="E96" s="458">
        <v>0.47687162586866805</v>
      </c>
      <c r="F96" s="457">
        <v>576619.49000000022</v>
      </c>
      <c r="G96" s="458">
        <v>4.0201858603523988</v>
      </c>
      <c r="H96" s="18"/>
    </row>
    <row r="97" spans="1:8" s="1" customFormat="1" ht="15.05" hidden="1" customHeight="1">
      <c r="A97" s="76">
        <v>39264</v>
      </c>
      <c r="B97" s="466">
        <v>2007</v>
      </c>
      <c r="C97" s="460">
        <v>15039452.859999999</v>
      </c>
      <c r="D97" s="457">
        <v>119728.09999999963</v>
      </c>
      <c r="E97" s="458">
        <v>0.80248196214043332</v>
      </c>
      <c r="F97" s="457">
        <v>543509.8200000003</v>
      </c>
      <c r="G97" s="458">
        <v>3.7493926300637526</v>
      </c>
      <c r="H97" s="16"/>
    </row>
    <row r="98" spans="1:8" s="1" customFormat="1" ht="15.05" hidden="1" customHeight="1">
      <c r="A98" s="76">
        <v>39295</v>
      </c>
      <c r="B98" s="466">
        <v>2007</v>
      </c>
      <c r="C98" s="460">
        <v>14844414.449999999</v>
      </c>
      <c r="D98" s="457">
        <v>-195038.41000000015</v>
      </c>
      <c r="E98" s="458">
        <v>-1.2968451167444925</v>
      </c>
      <c r="F98" s="457">
        <v>512997.58999999985</v>
      </c>
      <c r="G98" s="458">
        <v>3.5795315634968006</v>
      </c>
      <c r="H98" s="16"/>
    </row>
    <row r="99" spans="1:8" s="6" customFormat="1" ht="15.05" hidden="1" customHeight="1">
      <c r="A99" s="76">
        <v>39326</v>
      </c>
      <c r="B99" s="466">
        <v>2007</v>
      </c>
      <c r="C99" s="460">
        <v>14846298.25</v>
      </c>
      <c r="D99" s="457">
        <v>1883.8000000007451</v>
      </c>
      <c r="E99" s="458">
        <v>1.2690295102885329E-2</v>
      </c>
      <c r="F99" s="457">
        <v>491842.6799999997</v>
      </c>
      <c r="G99" s="458">
        <v>3.4264112463305452</v>
      </c>
      <c r="H99" s="18"/>
    </row>
    <row r="100" spans="1:8" s="6" customFormat="1" ht="15.05" hidden="1" customHeight="1">
      <c r="A100" s="76">
        <v>39356</v>
      </c>
      <c r="B100" s="466">
        <v>2007</v>
      </c>
      <c r="C100" s="460">
        <v>14907995.68</v>
      </c>
      <c r="D100" s="457">
        <v>61697.429999999702</v>
      </c>
      <c r="E100" s="458">
        <v>0.4155745018796182</v>
      </c>
      <c r="F100" s="457">
        <v>468978.0700000003</v>
      </c>
      <c r="G100" s="458">
        <v>3.2479915370087156</v>
      </c>
      <c r="H100" s="32"/>
    </row>
    <row r="101" spans="1:8" s="6" customFormat="1" ht="15.05" hidden="1" customHeight="1">
      <c r="A101" s="76">
        <v>39387</v>
      </c>
      <c r="B101" s="466">
        <v>2007</v>
      </c>
      <c r="C101" s="460">
        <v>14925402.470000001</v>
      </c>
      <c r="D101" s="457">
        <v>17406.790000000969</v>
      </c>
      <c r="E101" s="458">
        <v>0.11676143710823794</v>
      </c>
      <c r="F101" s="457">
        <v>427712.62000000104</v>
      </c>
      <c r="G101" s="458">
        <v>2.950212236744747</v>
      </c>
      <c r="H101" s="32"/>
    </row>
    <row r="102" spans="1:8" s="6" customFormat="1" ht="15.05" hidden="1" customHeight="1">
      <c r="A102" s="76">
        <v>39417</v>
      </c>
      <c r="B102" s="466">
        <v>2007</v>
      </c>
      <c r="C102" s="460">
        <v>14896049.23</v>
      </c>
      <c r="D102" s="457">
        <v>-29353.240000000224</v>
      </c>
      <c r="E102" s="458">
        <v>-0.19666632145430185</v>
      </c>
      <c r="F102" s="457">
        <v>403848.6799999997</v>
      </c>
      <c r="G102" s="458">
        <v>2.7866622367436236</v>
      </c>
      <c r="H102" s="32"/>
    </row>
    <row r="103" spans="1:8" s="6" customFormat="1" ht="15.05" hidden="1" customHeight="1">
      <c r="A103" s="77" t="s">
        <v>65</v>
      </c>
      <c r="B103" s="467" t="s">
        <v>65</v>
      </c>
      <c r="C103" s="468"/>
      <c r="D103" s="469"/>
      <c r="E103" s="470"/>
      <c r="F103" s="463"/>
      <c r="G103" s="464"/>
      <c r="H103" s="32"/>
    </row>
    <row r="104" spans="1:8" s="55" customFormat="1" ht="15.05" hidden="1" customHeight="1">
      <c r="A104" s="76">
        <v>39448</v>
      </c>
      <c r="B104" s="466">
        <v>2008</v>
      </c>
      <c r="C104" s="456">
        <v>14690407.59</v>
      </c>
      <c r="D104" s="457">
        <v>-205641.6400000006</v>
      </c>
      <c r="E104" s="458">
        <v>-1.3805112807082338</v>
      </c>
      <c r="F104" s="457">
        <v>338103.77999999933</v>
      </c>
      <c r="G104" s="458">
        <v>2.355745701010207</v>
      </c>
    </row>
    <row r="105" spans="1:8" s="55" customFormat="1" ht="15.05" customHeight="1">
      <c r="A105" s="76">
        <v>39479</v>
      </c>
      <c r="B105" s="466">
        <v>2008</v>
      </c>
      <c r="C105" s="456">
        <v>14767477</v>
      </c>
      <c r="D105" s="457">
        <v>77069.410000000149</v>
      </c>
      <c r="E105" s="458">
        <v>0.52462404142184482</v>
      </c>
      <c r="F105" s="457">
        <v>278772.65000000037</v>
      </c>
      <c r="G105" s="458">
        <v>1.9240688695535368</v>
      </c>
    </row>
    <row r="106" spans="1:8" s="55" customFormat="1" ht="15.05" hidden="1" customHeight="1">
      <c r="A106" s="76">
        <v>39508</v>
      </c>
      <c r="B106" s="466">
        <v>2008</v>
      </c>
      <c r="C106" s="456">
        <v>14809777.52</v>
      </c>
      <c r="D106" s="457">
        <v>42300.519999999553</v>
      </c>
      <c r="E106" s="458">
        <v>0.2864437845408645</v>
      </c>
      <c r="F106" s="457">
        <v>183893.79999999888</v>
      </c>
      <c r="G106" s="458">
        <v>1.2573175304855937</v>
      </c>
    </row>
    <row r="107" spans="1:8" ht="15.05" hidden="1" customHeight="1">
      <c r="A107" s="76">
        <v>39539</v>
      </c>
      <c r="B107" s="466">
        <v>2008</v>
      </c>
      <c r="C107" s="456">
        <v>14841886</v>
      </c>
      <c r="D107" s="457">
        <v>32108.480000000447</v>
      </c>
      <c r="E107" s="458">
        <v>0.21680595779807277</v>
      </c>
      <c r="F107" s="457">
        <v>131975.48000000045</v>
      </c>
      <c r="G107" s="458">
        <v>0.89718751056007306</v>
      </c>
    </row>
    <row r="108" spans="1:8" ht="15.05" hidden="1" customHeight="1">
      <c r="A108" s="76">
        <v>39569</v>
      </c>
      <c r="B108" s="466">
        <v>2008</v>
      </c>
      <c r="C108" s="456">
        <v>14885748</v>
      </c>
      <c r="D108" s="457">
        <v>43862</v>
      </c>
      <c r="E108" s="458">
        <v>0.29552847933207715</v>
      </c>
      <c r="F108" s="457">
        <v>36833.5</v>
      </c>
      <c r="G108" s="458">
        <v>0.24805516928527993</v>
      </c>
    </row>
    <row r="109" spans="1:8" ht="15.05" hidden="1" customHeight="1">
      <c r="A109" s="76">
        <v>39600</v>
      </c>
      <c r="B109" s="466">
        <v>2008</v>
      </c>
      <c r="C109" s="456">
        <v>14849504</v>
      </c>
      <c r="D109" s="457">
        <v>-36244</v>
      </c>
      <c r="E109" s="458">
        <v>-0.24348121438035264</v>
      </c>
      <c r="F109" s="457">
        <v>-70220.759999999776</v>
      </c>
      <c r="G109" s="458">
        <v>-0.47065720802210365</v>
      </c>
    </row>
    <row r="110" spans="1:8" ht="15.05" hidden="1" customHeight="1">
      <c r="A110" s="76">
        <v>39630</v>
      </c>
      <c r="B110" s="466">
        <v>2008</v>
      </c>
      <c r="C110" s="456">
        <v>14892683.949999999</v>
      </c>
      <c r="D110" s="457">
        <v>43179.949999999255</v>
      </c>
      <c r="E110" s="458">
        <v>0.29078378644835823</v>
      </c>
      <c r="F110" s="457">
        <v>-146768.91000000015</v>
      </c>
      <c r="G110" s="458">
        <v>-0.97589261634881552</v>
      </c>
    </row>
    <row r="111" spans="1:8" ht="15.05" hidden="1" customHeight="1">
      <c r="A111" s="76">
        <v>39661</v>
      </c>
      <c r="B111" s="466">
        <v>2008</v>
      </c>
      <c r="C111" s="456">
        <v>14670677.65</v>
      </c>
      <c r="D111" s="457">
        <v>-222006.29999999888</v>
      </c>
      <c r="E111" s="458">
        <v>-1.490707119988258</v>
      </c>
      <c r="F111" s="457">
        <v>-173736.79999999888</v>
      </c>
      <c r="G111" s="458">
        <v>-1.1703849995915334</v>
      </c>
    </row>
    <row r="112" spans="1:8" s="43" customFormat="1" ht="15.05" hidden="1" customHeight="1">
      <c r="A112" s="76">
        <v>39692</v>
      </c>
      <c r="B112" s="466">
        <v>2008</v>
      </c>
      <c r="C112" s="456">
        <v>14554821.539999999</v>
      </c>
      <c r="D112" s="457">
        <v>-115856.11000000127</v>
      </c>
      <c r="E112" s="458">
        <v>-0.78971205532555189</v>
      </c>
      <c r="F112" s="457">
        <v>-291476.71000000089</v>
      </c>
      <c r="G112" s="458">
        <v>-1.9632955305878994</v>
      </c>
    </row>
    <row r="113" spans="1:8" ht="15.05" hidden="1" customHeight="1">
      <c r="A113" s="76">
        <v>39722</v>
      </c>
      <c r="B113" s="466">
        <v>2008</v>
      </c>
      <c r="C113" s="456">
        <v>14435444.130000001</v>
      </c>
      <c r="D113" s="457">
        <v>-119377.40999999829</v>
      </c>
      <c r="E113" s="458">
        <v>-0.82019150610621239</v>
      </c>
      <c r="F113" s="457">
        <v>-472551.54999999888</v>
      </c>
      <c r="G113" s="458">
        <v>-3.1697859332891767</v>
      </c>
    </row>
    <row r="114" spans="1:8" ht="15.05" hidden="1" customHeight="1">
      <c r="A114" s="76">
        <v>39753</v>
      </c>
      <c r="B114" s="466">
        <v>2008</v>
      </c>
      <c r="C114" s="456">
        <v>14262403</v>
      </c>
      <c r="D114" s="457">
        <v>-173041.13000000082</v>
      </c>
      <c r="E114" s="458">
        <v>-1.1987239771887914</v>
      </c>
      <c r="F114" s="457">
        <v>-662999.47000000067</v>
      </c>
      <c r="G114" s="458">
        <v>-4.4420877181210159</v>
      </c>
    </row>
    <row r="115" spans="1:8" ht="15.05" hidden="1" customHeight="1">
      <c r="A115" s="76">
        <v>39783</v>
      </c>
      <c r="B115" s="466">
        <v>2008</v>
      </c>
      <c r="C115" s="456">
        <v>14081098.470000001</v>
      </c>
      <c r="D115" s="457">
        <v>-181304.52999999933</v>
      </c>
      <c r="E115" s="458">
        <v>-1.2712060513224799</v>
      </c>
      <c r="F115" s="457">
        <v>-814950.75999999978</v>
      </c>
      <c r="G115" s="458">
        <v>-5.4709188148943895</v>
      </c>
    </row>
    <row r="116" spans="1:8" s="6" customFormat="1" ht="15.05" hidden="1" customHeight="1">
      <c r="A116" s="77" t="s">
        <v>122</v>
      </c>
      <c r="B116" s="467" t="s">
        <v>122</v>
      </c>
      <c r="C116" s="468"/>
      <c r="D116" s="469"/>
      <c r="E116" s="470"/>
      <c r="F116" s="469"/>
      <c r="G116" s="470"/>
      <c r="H116" s="32"/>
    </row>
    <row r="117" spans="1:8" s="48" customFormat="1" ht="15.05" hidden="1" customHeight="1">
      <c r="A117" s="76">
        <v>39814</v>
      </c>
      <c r="B117" s="466">
        <v>2009</v>
      </c>
      <c r="C117" s="456">
        <v>13755624.35</v>
      </c>
      <c r="D117" s="457">
        <v>-325474.12000000104</v>
      </c>
      <c r="E117" s="458">
        <v>-2.3114256369517534</v>
      </c>
      <c r="F117" s="457">
        <v>-934783.24000000022</v>
      </c>
      <c r="G117" s="458">
        <v>-6.3632219478806178</v>
      </c>
    </row>
    <row r="118" spans="1:8" s="48" customFormat="1" ht="15.05" customHeight="1">
      <c r="A118" s="76">
        <v>39845</v>
      </c>
      <c r="B118" s="466">
        <v>2009</v>
      </c>
      <c r="C118" s="456">
        <v>13700543.300000001</v>
      </c>
      <c r="D118" s="457">
        <v>-55081.049999998882</v>
      </c>
      <c r="E118" s="458">
        <v>-0.40042566297616133</v>
      </c>
      <c r="F118" s="457">
        <v>-1066933.6999999993</v>
      </c>
      <c r="G118" s="458">
        <v>-7.2248881782581975</v>
      </c>
    </row>
    <row r="119" spans="1:8" s="48" customFormat="1" ht="15.05" hidden="1" customHeight="1">
      <c r="A119" s="76">
        <v>39873</v>
      </c>
      <c r="B119" s="466">
        <v>2009</v>
      </c>
      <c r="C119" s="456">
        <v>13649041.720000001</v>
      </c>
      <c r="D119" s="457">
        <v>-51501.580000000075</v>
      </c>
      <c r="E119" s="458">
        <v>-0.37590903420596078</v>
      </c>
      <c r="F119" s="457">
        <v>-1160735.7999999989</v>
      </c>
      <c r="G119" s="458">
        <v>-7.8376315811123618</v>
      </c>
    </row>
    <row r="120" spans="1:8" ht="15.05" hidden="1" customHeight="1">
      <c r="A120" s="76">
        <v>39904</v>
      </c>
      <c r="B120" s="466">
        <v>2009</v>
      </c>
      <c r="C120" s="456">
        <v>13625966.449999999</v>
      </c>
      <c r="D120" s="457">
        <v>-23075.270000001416</v>
      </c>
      <c r="E120" s="458">
        <v>-0.16906146580377879</v>
      </c>
      <c r="F120" s="457">
        <v>-1215919.5500000007</v>
      </c>
      <c r="G120" s="458">
        <v>-8.1924867904254199</v>
      </c>
    </row>
    <row r="121" spans="1:8" ht="15.05" hidden="1" customHeight="1">
      <c r="A121" s="76">
        <v>39934</v>
      </c>
      <c r="B121" s="466">
        <v>2009</v>
      </c>
      <c r="C121" s="456">
        <v>13687726.6</v>
      </c>
      <c r="D121" s="457">
        <v>61760.150000000373</v>
      </c>
      <c r="E121" s="458">
        <v>0.45325335437031811</v>
      </c>
      <c r="F121" s="457">
        <v>-1198021.4000000004</v>
      </c>
      <c r="G121" s="458">
        <v>-8.0481101789443272</v>
      </c>
    </row>
    <row r="122" spans="1:8" ht="15.05" hidden="1" customHeight="1">
      <c r="A122" s="76">
        <v>39965</v>
      </c>
      <c r="B122" s="466">
        <v>2009</v>
      </c>
      <c r="C122" s="456">
        <v>13693646.630000001</v>
      </c>
      <c r="D122" s="457">
        <v>5920.0300000011921</v>
      </c>
      <c r="E122" s="458">
        <v>4.3250644705324248E-2</v>
      </c>
      <c r="F122" s="457">
        <v>-1155857.3699999992</v>
      </c>
      <c r="G122" s="458">
        <v>-7.7838112976702689</v>
      </c>
    </row>
    <row r="123" spans="1:8" ht="15.05" hidden="1" customHeight="1">
      <c r="A123" s="76">
        <v>39995</v>
      </c>
      <c r="B123" s="466">
        <v>2009</v>
      </c>
      <c r="C123" s="456">
        <v>13774419.779999999</v>
      </c>
      <c r="D123" s="457">
        <v>80773.14999999851</v>
      </c>
      <c r="E123" s="458">
        <v>0.58985858319901752</v>
      </c>
      <c r="F123" s="457">
        <v>-1118264.17</v>
      </c>
      <c r="G123" s="458">
        <v>-7.5088155617510495</v>
      </c>
    </row>
    <row r="124" spans="1:8" s="43" customFormat="1" ht="15.05" hidden="1" customHeight="1">
      <c r="A124" s="76">
        <v>40026</v>
      </c>
      <c r="B124" s="466">
        <v>2009</v>
      </c>
      <c r="C124" s="456">
        <v>13658460.23</v>
      </c>
      <c r="D124" s="457">
        <v>-115959.54999999888</v>
      </c>
      <c r="E124" s="458">
        <v>-0.84184707488273602</v>
      </c>
      <c r="F124" s="457">
        <v>-1012217.4199999999</v>
      </c>
      <c r="G124" s="458">
        <v>-6.8995955343617084</v>
      </c>
    </row>
    <row r="125" spans="1:8" ht="15.05" hidden="1" customHeight="1">
      <c r="A125" s="76">
        <v>40057</v>
      </c>
      <c r="B125" s="466">
        <v>2009</v>
      </c>
      <c r="C125" s="456">
        <v>13572167</v>
      </c>
      <c r="D125" s="457">
        <v>-86293.230000000447</v>
      </c>
      <c r="E125" s="458">
        <v>-0.63179325155893196</v>
      </c>
      <c r="F125" s="457">
        <v>-982654.53999999911</v>
      </c>
      <c r="G125" s="458">
        <v>-6.7514021886110953</v>
      </c>
    </row>
    <row r="126" spans="1:8" ht="15.05" hidden="1" customHeight="1">
      <c r="A126" s="76">
        <v>40087</v>
      </c>
      <c r="B126" s="466">
        <v>2009</v>
      </c>
      <c r="C126" s="456">
        <v>13541931.76</v>
      </c>
      <c r="D126" s="457">
        <v>-30235.240000000224</v>
      </c>
      <c r="E126" s="458">
        <v>-0.2227738577045244</v>
      </c>
      <c r="F126" s="457">
        <v>-893512.37000000104</v>
      </c>
      <c r="G126" s="458">
        <v>-6.1897116704784167</v>
      </c>
    </row>
    <row r="127" spans="1:8" s="43" customFormat="1" ht="15.05" hidden="1" customHeight="1">
      <c r="A127" s="76">
        <v>40118</v>
      </c>
      <c r="B127" s="466">
        <v>2009</v>
      </c>
      <c r="C127" s="456">
        <v>13499435.09</v>
      </c>
      <c r="D127" s="457">
        <v>-42496.669999999925</v>
      </c>
      <c r="E127" s="458">
        <v>-0.3138154197876446</v>
      </c>
      <c r="F127" s="457">
        <v>-762967.91000000015</v>
      </c>
      <c r="G127" s="458">
        <v>-5.3495046381735278</v>
      </c>
    </row>
    <row r="128" spans="1:8" s="65" customFormat="1" ht="15.05" hidden="1" customHeight="1">
      <c r="A128" s="76">
        <v>40148</v>
      </c>
      <c r="B128" s="466">
        <v>2009</v>
      </c>
      <c r="C128" s="456">
        <v>13436666.939999999</v>
      </c>
      <c r="D128" s="457">
        <v>-62768.150000000373</v>
      </c>
      <c r="E128" s="458">
        <v>-0.46496871596129097</v>
      </c>
      <c r="F128" s="457">
        <v>-644431.53000000119</v>
      </c>
      <c r="G128" s="458">
        <v>-4.5765714327825435</v>
      </c>
    </row>
    <row r="129" spans="1:8" s="6" customFormat="1" ht="15.05" hidden="1" customHeight="1">
      <c r="A129" s="77" t="s">
        <v>155</v>
      </c>
      <c r="B129" s="467" t="s">
        <v>155</v>
      </c>
      <c r="C129" s="468"/>
      <c r="D129" s="469"/>
      <c r="E129" s="470"/>
      <c r="F129" s="469"/>
      <c r="G129" s="470"/>
      <c r="H129" s="32"/>
    </row>
    <row r="130" spans="1:8" s="48" customFormat="1" ht="15.05" hidden="1" customHeight="1">
      <c r="A130" s="76">
        <v>40179</v>
      </c>
      <c r="B130" s="466">
        <v>2010</v>
      </c>
      <c r="C130" s="456">
        <v>13185817.890000001</v>
      </c>
      <c r="D130" s="457">
        <v>-250849.04999999888</v>
      </c>
      <c r="E130" s="458">
        <v>-1.8668993666371136</v>
      </c>
      <c r="F130" s="457">
        <v>-569806.45999999903</v>
      </c>
      <c r="G130" s="458">
        <v>-4.1423525788562188</v>
      </c>
    </row>
    <row r="131" spans="1:8" s="48" customFormat="1" ht="15.05" customHeight="1">
      <c r="A131" s="76">
        <v>40210</v>
      </c>
      <c r="B131" s="466">
        <v>2010</v>
      </c>
      <c r="C131" s="456">
        <v>13223025.300000001</v>
      </c>
      <c r="D131" s="457">
        <v>37207.410000000149</v>
      </c>
      <c r="E131" s="458">
        <v>0.28217749031873041</v>
      </c>
      <c r="F131" s="457">
        <v>-477518</v>
      </c>
      <c r="G131" s="458">
        <v>-3.4853946266495797</v>
      </c>
    </row>
    <row r="132" spans="1:8" s="48" customFormat="1" ht="15.05" hidden="1" customHeight="1">
      <c r="A132" s="76">
        <v>40238</v>
      </c>
      <c r="B132" s="466">
        <v>2010</v>
      </c>
      <c r="C132" s="456">
        <v>13255716.17</v>
      </c>
      <c r="D132" s="457">
        <v>32690.86999999918</v>
      </c>
      <c r="E132" s="458">
        <v>0.24722685813812006</v>
      </c>
      <c r="F132" s="457">
        <v>-393325.55000000075</v>
      </c>
      <c r="G132" s="458">
        <v>-2.8817081672749225</v>
      </c>
    </row>
    <row r="133" spans="1:8" ht="15.05" hidden="1" customHeight="1">
      <c r="A133" s="76">
        <v>40269</v>
      </c>
      <c r="B133" s="466">
        <v>2010</v>
      </c>
      <c r="C133" s="456">
        <v>13319738.5</v>
      </c>
      <c r="D133" s="457">
        <v>64022.330000000075</v>
      </c>
      <c r="E133" s="458">
        <v>0.48297903469669734</v>
      </c>
      <c r="F133" s="457">
        <v>-306227.94999999925</v>
      </c>
      <c r="G133" s="458">
        <v>-2.2473851753832719</v>
      </c>
    </row>
    <row r="134" spans="1:8" ht="15.05" hidden="1" customHeight="1">
      <c r="A134" s="76">
        <v>40299</v>
      </c>
      <c r="B134" s="466">
        <v>2010</v>
      </c>
      <c r="C134" s="456">
        <v>13429347.85</v>
      </c>
      <c r="D134" s="457">
        <v>109609.34999999963</v>
      </c>
      <c r="E134" s="458">
        <v>0.8229091734796441</v>
      </c>
      <c r="F134" s="457">
        <v>-258378.75</v>
      </c>
      <c r="G134" s="458">
        <v>-1.887667379329443</v>
      </c>
    </row>
    <row r="135" spans="1:8" ht="15.05" hidden="1" customHeight="1">
      <c r="A135" s="76">
        <v>40330</v>
      </c>
      <c r="B135" s="466">
        <v>2010</v>
      </c>
      <c r="C135" s="456">
        <v>13459372.630000001</v>
      </c>
      <c r="D135" s="457">
        <v>30024.780000001192</v>
      </c>
      <c r="E135" s="458">
        <v>0.22357586038701527</v>
      </c>
      <c r="F135" s="457">
        <v>-234274</v>
      </c>
      <c r="G135" s="458">
        <v>-1.7108225904322154</v>
      </c>
    </row>
    <row r="136" spans="1:8" ht="15.05" hidden="1" customHeight="1">
      <c r="A136" s="76">
        <v>40360</v>
      </c>
      <c r="B136" s="466">
        <v>2010</v>
      </c>
      <c r="C136" s="456">
        <v>13553424.18</v>
      </c>
      <c r="D136" s="457">
        <v>94051.549999998882</v>
      </c>
      <c r="E136" s="458">
        <v>0.69878108427107577</v>
      </c>
      <c r="F136" s="457">
        <v>-220995.59999999963</v>
      </c>
      <c r="G136" s="458">
        <v>-1.604391353898464</v>
      </c>
    </row>
    <row r="137" spans="1:8" s="43" customFormat="1" ht="15.05" hidden="1" customHeight="1">
      <c r="A137" s="76">
        <v>40391</v>
      </c>
      <c r="B137" s="466">
        <v>2010</v>
      </c>
      <c r="C137" s="456">
        <v>13448473.220000001</v>
      </c>
      <c r="D137" s="457">
        <v>-104950.95999999903</v>
      </c>
      <c r="E137" s="458">
        <v>-0.7743501465472491</v>
      </c>
      <c r="F137" s="457">
        <v>-209987.00999999978</v>
      </c>
      <c r="G137" s="458">
        <v>-1.5374134892509659</v>
      </c>
    </row>
    <row r="138" spans="1:8" s="43" customFormat="1" ht="15.05" hidden="1" customHeight="1">
      <c r="A138" s="76">
        <v>40422</v>
      </c>
      <c r="B138" s="466">
        <v>2010</v>
      </c>
      <c r="C138" s="456">
        <v>13383973.630000001</v>
      </c>
      <c r="D138" s="457">
        <v>-64499.589999999851</v>
      </c>
      <c r="E138" s="458">
        <v>-0.4796052975298295</v>
      </c>
      <c r="F138" s="457">
        <v>-188193.36999999918</v>
      </c>
      <c r="G138" s="458">
        <v>-1.3866125431554082</v>
      </c>
    </row>
    <row r="139" spans="1:8" ht="15.05" hidden="1" customHeight="1">
      <c r="A139" s="76">
        <v>40452</v>
      </c>
      <c r="B139" s="466">
        <v>2010</v>
      </c>
      <c r="C139" s="456">
        <v>13355565.800000001</v>
      </c>
      <c r="D139" s="457">
        <v>-28407.830000000075</v>
      </c>
      <c r="E139" s="458">
        <v>-0.21225258495969967</v>
      </c>
      <c r="F139" s="457">
        <v>-186365.95999999903</v>
      </c>
      <c r="G139" s="458">
        <v>-1.3762139944500689</v>
      </c>
    </row>
    <row r="140" spans="1:8" s="43" customFormat="1" ht="15.05" hidden="1" customHeight="1">
      <c r="A140" s="76">
        <v>40483</v>
      </c>
      <c r="B140" s="466">
        <v>2010</v>
      </c>
      <c r="C140" s="456">
        <v>13321003</v>
      </c>
      <c r="D140" s="457">
        <v>-34562.800000000745</v>
      </c>
      <c r="E140" s="458">
        <v>-0.25878948535449808</v>
      </c>
      <c r="F140" s="457">
        <v>-178432.08999999985</v>
      </c>
      <c r="G140" s="458">
        <v>-1.3217744950837016</v>
      </c>
    </row>
    <row r="141" spans="1:8" s="65" customFormat="1" ht="15.05" hidden="1" customHeight="1">
      <c r="A141" s="76">
        <v>40513</v>
      </c>
      <c r="B141" s="466">
        <v>2010</v>
      </c>
      <c r="C141" s="456">
        <v>13273267</v>
      </c>
      <c r="D141" s="457">
        <v>-47736</v>
      </c>
      <c r="E141" s="458">
        <v>-0.3583513944107608</v>
      </c>
      <c r="F141" s="457">
        <v>-163399.93999999948</v>
      </c>
      <c r="G141" s="458">
        <v>-1.2160749442524974</v>
      </c>
    </row>
    <row r="142" spans="1:8" s="6" customFormat="1" ht="15.05" hidden="1" customHeight="1">
      <c r="A142" s="77" t="s">
        <v>164</v>
      </c>
      <c r="B142" s="467" t="s">
        <v>164</v>
      </c>
      <c r="C142" s="468"/>
      <c r="D142" s="469"/>
      <c r="E142" s="470"/>
      <c r="F142" s="469"/>
      <c r="G142" s="470"/>
      <c r="H142" s="32"/>
    </row>
    <row r="143" spans="1:8" s="48" customFormat="1" ht="15.05" hidden="1" customHeight="1">
      <c r="A143" s="76">
        <v>40544</v>
      </c>
      <c r="B143" s="466">
        <v>2011</v>
      </c>
      <c r="C143" s="456">
        <v>13054516.9</v>
      </c>
      <c r="D143" s="457">
        <v>-218750.09999999963</v>
      </c>
      <c r="E143" s="458">
        <v>-1.6480501748363849</v>
      </c>
      <c r="F143" s="457">
        <v>-131300.99000000022</v>
      </c>
      <c r="G143" s="458">
        <v>-0.99577433190228248</v>
      </c>
    </row>
    <row r="144" spans="1:8" s="48" customFormat="1" ht="14.4" customHeight="1">
      <c r="A144" s="76">
        <v>40575</v>
      </c>
      <c r="B144" s="466">
        <v>2011</v>
      </c>
      <c r="C144" s="456">
        <v>13070759.6</v>
      </c>
      <c r="D144" s="457">
        <v>16242.699999999255</v>
      </c>
      <c r="E144" s="458">
        <v>0.12442206880898254</v>
      </c>
      <c r="F144" s="457">
        <v>-152265.70000000112</v>
      </c>
      <c r="G144" s="458">
        <v>-1.1515193879270669</v>
      </c>
    </row>
    <row r="145" spans="1:8" s="48" customFormat="1" ht="14.4" hidden="1" customHeight="1">
      <c r="A145" s="76">
        <v>40603</v>
      </c>
      <c r="B145" s="466">
        <v>2011</v>
      </c>
      <c r="C145" s="456">
        <v>13124237.560000001</v>
      </c>
      <c r="D145" s="545">
        <v>53477.960000000894</v>
      </c>
      <c r="E145" s="458">
        <v>0.40914194458905229</v>
      </c>
      <c r="F145" s="457">
        <v>-131478.6099999994</v>
      </c>
      <c r="G145" s="458">
        <v>-0.99186349733074053</v>
      </c>
    </row>
    <row r="146" spans="1:8" ht="14.4" hidden="1" customHeight="1">
      <c r="A146" s="76">
        <v>40634</v>
      </c>
      <c r="B146" s="466">
        <v>2011</v>
      </c>
      <c r="C146" s="456">
        <v>13192473.359999999</v>
      </c>
      <c r="D146" s="545">
        <v>68235.799999998882</v>
      </c>
      <c r="E146" s="458">
        <v>0.51992201214009981</v>
      </c>
      <c r="F146" s="457">
        <v>-127265.1400000006</v>
      </c>
      <c r="G146" s="458">
        <v>-0.95546275176499762</v>
      </c>
    </row>
    <row r="147" spans="1:8" ht="14.4" hidden="1" customHeight="1">
      <c r="A147" s="76">
        <v>40664</v>
      </c>
      <c r="B147" s="466">
        <v>2011</v>
      </c>
      <c r="C147" s="456">
        <v>13284587.5</v>
      </c>
      <c r="D147" s="545">
        <v>92114.140000000596</v>
      </c>
      <c r="E147" s="458">
        <v>0.69823252612579267</v>
      </c>
      <c r="F147" s="457">
        <v>-144760.34999999963</v>
      </c>
      <c r="G147" s="458">
        <v>-1.0779402813666792</v>
      </c>
    </row>
    <row r="148" spans="1:8" ht="14.4" hidden="1" customHeight="1">
      <c r="A148" s="76">
        <v>40695</v>
      </c>
      <c r="B148" s="466">
        <v>2011</v>
      </c>
      <c r="C148" s="456">
        <v>13286911.810000001</v>
      </c>
      <c r="D148" s="545">
        <v>2324.3100000005215</v>
      </c>
      <c r="E148" s="458">
        <v>1.74962903439706E-2</v>
      </c>
      <c r="F148" s="457">
        <v>-172460.8200000003</v>
      </c>
      <c r="G148" s="458">
        <v>-1.2813436758233223</v>
      </c>
    </row>
    <row r="149" spans="1:8" ht="14.4" hidden="1" customHeight="1">
      <c r="A149" s="76">
        <v>40725</v>
      </c>
      <c r="B149" s="466">
        <v>2011</v>
      </c>
      <c r="C149" s="456">
        <v>13369446</v>
      </c>
      <c r="D149" s="545">
        <v>82534.189999999478</v>
      </c>
      <c r="E149" s="458">
        <v>0.62116909617691363</v>
      </c>
      <c r="F149" s="457">
        <v>-183978.1799999997</v>
      </c>
      <c r="G149" s="458">
        <v>-1.3574295141701924</v>
      </c>
    </row>
    <row r="150" spans="1:8" s="43" customFormat="1" ht="14.4" hidden="1" customHeight="1">
      <c r="A150" s="76">
        <v>40756</v>
      </c>
      <c r="B150" s="466">
        <v>2011</v>
      </c>
      <c r="C150" s="456">
        <v>13253361.359999999</v>
      </c>
      <c r="D150" s="545">
        <v>-116084.6400000006</v>
      </c>
      <c r="E150" s="458">
        <v>-0.86828309864148423</v>
      </c>
      <c r="F150" s="457">
        <v>-195111.86000000127</v>
      </c>
      <c r="G150" s="458">
        <v>-1.4508104883596644</v>
      </c>
    </row>
    <row r="151" spans="1:8" s="43" customFormat="1" ht="14.4" hidden="1" customHeight="1">
      <c r="A151" s="76">
        <v>40787</v>
      </c>
      <c r="B151" s="466">
        <v>2011</v>
      </c>
      <c r="C151" s="456">
        <v>13162854.77</v>
      </c>
      <c r="D151" s="545">
        <v>-90506.589999999851</v>
      </c>
      <c r="E151" s="458">
        <v>-0.68289536172429166</v>
      </c>
      <c r="F151" s="457">
        <v>-221118.86000000127</v>
      </c>
      <c r="G151" s="458">
        <v>-1.6521166741121363</v>
      </c>
    </row>
    <row r="152" spans="1:8" ht="14.4" hidden="1" customHeight="1">
      <c r="A152" s="76">
        <v>40817</v>
      </c>
      <c r="B152" s="466">
        <v>2011</v>
      </c>
      <c r="C152" s="456">
        <v>13088041.35</v>
      </c>
      <c r="D152" s="545">
        <v>-74813.419999999925</v>
      </c>
      <c r="E152" s="458">
        <v>-0.56836773866494639</v>
      </c>
      <c r="F152" s="457">
        <v>-267524.45000000112</v>
      </c>
      <c r="G152" s="458">
        <v>-2.0030933470448815</v>
      </c>
    </row>
    <row r="153" spans="1:8" s="43" customFormat="1" ht="14.4" hidden="1" customHeight="1">
      <c r="A153" s="76">
        <v>40848</v>
      </c>
      <c r="B153" s="466">
        <v>2011</v>
      </c>
      <c r="C153" s="456">
        <v>12979215.76</v>
      </c>
      <c r="D153" s="545">
        <v>-108825.58999999985</v>
      </c>
      <c r="E153" s="458">
        <v>-0.83148873914582566</v>
      </c>
      <c r="F153" s="457">
        <v>-341787.24000000022</v>
      </c>
      <c r="G153" s="458">
        <v>-2.5657770664866604</v>
      </c>
    </row>
    <row r="154" spans="1:8" s="65" customFormat="1" ht="14.4" hidden="1" customHeight="1">
      <c r="A154" s="76">
        <v>40878</v>
      </c>
      <c r="B154" s="466">
        <v>2011</v>
      </c>
      <c r="C154" s="456">
        <v>12929822.449999999</v>
      </c>
      <c r="D154" s="545">
        <v>-49393.310000000522</v>
      </c>
      <c r="E154" s="458">
        <v>-0.38055696825861673</v>
      </c>
      <c r="F154" s="457">
        <v>-343444.55000000075</v>
      </c>
      <c r="G154" s="458">
        <v>-2.5874907059430114</v>
      </c>
    </row>
    <row r="155" spans="1:8" s="6" customFormat="1" ht="14.4" hidden="1" customHeight="1">
      <c r="A155" s="77" t="s">
        <v>181</v>
      </c>
      <c r="B155" s="467" t="s">
        <v>181</v>
      </c>
      <c r="C155" s="541" t="s">
        <v>218</v>
      </c>
      <c r="D155" s="545"/>
      <c r="E155" s="543"/>
      <c r="F155" s="542"/>
      <c r="G155" s="544"/>
      <c r="H155" s="32"/>
    </row>
    <row r="156" spans="1:8" s="48" customFormat="1" ht="15.05" hidden="1" customHeight="1">
      <c r="A156" s="76">
        <v>40909</v>
      </c>
      <c r="B156" s="466" t="s">
        <v>256</v>
      </c>
      <c r="C156" s="456">
        <v>13566537.939999999</v>
      </c>
      <c r="D156" s="545">
        <v>636715.49000000022</v>
      </c>
      <c r="E156" s="458">
        <v>4.9243946888071832</v>
      </c>
      <c r="F156" s="457">
        <v>512021.03999999911</v>
      </c>
      <c r="G156" s="458">
        <v>3.9221753200227454</v>
      </c>
      <c r="H156" s="32" t="s">
        <v>255</v>
      </c>
    </row>
    <row r="157" spans="1:8" s="48" customFormat="1" ht="15.05" customHeight="1">
      <c r="A157" s="76">
        <v>40940</v>
      </c>
      <c r="B157" s="466">
        <v>2012</v>
      </c>
      <c r="C157" s="456">
        <v>13538321.41</v>
      </c>
      <c r="D157" s="545">
        <v>-28216.529999999329</v>
      </c>
      <c r="E157" s="458">
        <v>-0.20798622408156575</v>
      </c>
      <c r="F157" s="545">
        <v>467561.81000000052</v>
      </c>
      <c r="G157" s="458">
        <v>3.5771586679629479</v>
      </c>
      <c r="H157" s="32"/>
    </row>
    <row r="158" spans="1:8" s="55" customFormat="1" ht="15.05" hidden="1" customHeight="1">
      <c r="A158" s="76">
        <v>40969</v>
      </c>
      <c r="B158" s="466">
        <v>2012</v>
      </c>
      <c r="C158" s="456">
        <v>13566794.619999999</v>
      </c>
      <c r="D158" s="545">
        <v>28473.209999999031</v>
      </c>
      <c r="E158" s="458">
        <v>0.21031565980527489</v>
      </c>
      <c r="F158" s="545">
        <v>442557.05999999866</v>
      </c>
      <c r="G158" s="458">
        <v>3.3720591994526501</v>
      </c>
      <c r="H158" s="32"/>
    </row>
    <row r="159" spans="1:8" ht="15.05" hidden="1" customHeight="1">
      <c r="A159" s="76">
        <v>41000</v>
      </c>
      <c r="B159" s="466">
        <v>2012</v>
      </c>
      <c r="C159" s="456">
        <v>13601522.189999999</v>
      </c>
      <c r="D159" s="545">
        <v>34727.570000000298</v>
      </c>
      <c r="E159" s="458">
        <v>0.25597476023411048</v>
      </c>
      <c r="F159" s="545">
        <v>409048.83000000007</v>
      </c>
      <c r="G159" s="458">
        <v>3.100622747818079</v>
      </c>
      <c r="H159" s="32"/>
    </row>
    <row r="160" spans="1:8" ht="15.05" hidden="1" customHeight="1">
      <c r="A160" s="76">
        <v>41030</v>
      </c>
      <c r="B160" s="466">
        <v>2012</v>
      </c>
      <c r="C160" s="456">
        <v>13694459.390000001</v>
      </c>
      <c r="D160" s="545">
        <v>92937.200000001118</v>
      </c>
      <c r="E160" s="458">
        <v>0.68328528749768225</v>
      </c>
      <c r="F160" s="545">
        <v>409871.8900000006</v>
      </c>
      <c r="G160" s="458">
        <v>3.0853189080955872</v>
      </c>
      <c r="H160" s="32"/>
    </row>
    <row r="161" spans="1:11" ht="15.05" hidden="1" customHeight="1">
      <c r="A161" s="76">
        <v>41061</v>
      </c>
      <c r="B161" s="466">
        <v>2012</v>
      </c>
      <c r="C161" s="456">
        <v>13763448.270000001</v>
      </c>
      <c r="D161" s="545">
        <v>68988.88000000082</v>
      </c>
      <c r="E161" s="458">
        <v>0.50377220476755724</v>
      </c>
      <c r="F161" s="545">
        <v>476536.46000000089</v>
      </c>
      <c r="G161" s="458">
        <v>3.5865102953520847</v>
      </c>
      <c r="H161" s="32"/>
    </row>
    <row r="162" spans="1:11" ht="15.05" hidden="1" customHeight="1">
      <c r="A162" s="76">
        <v>41091</v>
      </c>
      <c r="B162" s="466">
        <v>2012</v>
      </c>
      <c r="C162" s="456">
        <v>13875452.58</v>
      </c>
      <c r="D162" s="545">
        <v>112004.30999999866</v>
      </c>
      <c r="E162" s="458">
        <v>0.81378087673080302</v>
      </c>
      <c r="F162" s="545">
        <v>506006.58000000007</v>
      </c>
      <c r="G162" s="458">
        <v>3.784798412739022</v>
      </c>
      <c r="H162" s="32"/>
    </row>
    <row r="163" spans="1:11" s="43" customFormat="1" ht="15.05" hidden="1" customHeight="1">
      <c r="A163" s="76">
        <v>41122</v>
      </c>
      <c r="B163" s="466">
        <v>2012</v>
      </c>
      <c r="C163" s="456">
        <v>13771653.99</v>
      </c>
      <c r="D163" s="545">
        <v>-103798.58999999985</v>
      </c>
      <c r="E163" s="458">
        <v>-0.7480735449999969</v>
      </c>
      <c r="F163" s="545">
        <v>518292.63000000082</v>
      </c>
      <c r="G163" s="458">
        <v>3.9106504072563979</v>
      </c>
      <c r="H163" s="32"/>
    </row>
    <row r="164" spans="1:11" s="43" customFormat="1" ht="15.05" hidden="1" customHeight="1">
      <c r="A164" s="76">
        <v>41153</v>
      </c>
      <c r="B164" s="466">
        <v>2012</v>
      </c>
      <c r="C164" s="456">
        <v>13692547.850000001</v>
      </c>
      <c r="D164" s="545">
        <v>-79106.139999998733</v>
      </c>
      <c r="E164" s="458">
        <v>-0.5744127761083746</v>
      </c>
      <c r="F164" s="545">
        <v>529693.08000000194</v>
      </c>
      <c r="G164" s="458">
        <v>4.0241504541039745</v>
      </c>
      <c r="H164" s="32"/>
    </row>
    <row r="165" spans="1:11" ht="15.05" hidden="1" customHeight="1">
      <c r="A165" s="76">
        <v>41183</v>
      </c>
      <c r="B165" s="466">
        <v>2012</v>
      </c>
      <c r="C165" s="456">
        <v>13628175.930000002</v>
      </c>
      <c r="D165" s="545">
        <v>-64371.919999999925</v>
      </c>
      <c r="E165" s="458">
        <v>-0.47012375421424224</v>
      </c>
      <c r="F165" s="545">
        <v>540134.58000000194</v>
      </c>
      <c r="G165" s="458">
        <v>4.1269321020291727</v>
      </c>
      <c r="H165" s="32"/>
    </row>
    <row r="166" spans="1:11" s="43" customFormat="1" ht="15.05" hidden="1" customHeight="1">
      <c r="A166" s="76">
        <v>41214</v>
      </c>
      <c r="B166" s="466">
        <v>2012</v>
      </c>
      <c r="C166" s="456">
        <v>13433461.509999998</v>
      </c>
      <c r="D166" s="545">
        <v>-194714.42000000365</v>
      </c>
      <c r="E166" s="458">
        <v>-1.4287636217798934</v>
      </c>
      <c r="F166" s="545">
        <v>454245.74999999814</v>
      </c>
      <c r="G166" s="458">
        <v>3.4997935037023922</v>
      </c>
      <c r="H166" s="32"/>
    </row>
    <row r="167" spans="1:11" s="65" customFormat="1" ht="15.05" hidden="1" customHeight="1">
      <c r="A167" s="76">
        <v>41244</v>
      </c>
      <c r="B167" s="466">
        <v>2012</v>
      </c>
      <c r="C167" s="456">
        <v>13352735.930000002</v>
      </c>
      <c r="D167" s="545">
        <v>-80725.579999996349</v>
      </c>
      <c r="E167" s="458">
        <v>-0.60092910483201933</v>
      </c>
      <c r="F167" s="545">
        <v>422913.48000000231</v>
      </c>
      <c r="G167" s="458">
        <v>3.2708374893423411</v>
      </c>
      <c r="H167" s="32"/>
    </row>
    <row r="168" spans="1:11" s="6" customFormat="1" ht="15.05" hidden="1" customHeight="1">
      <c r="B168" s="471">
        <v>2013</v>
      </c>
      <c r="C168" s="514"/>
      <c r="D168" s="545"/>
      <c r="E168" s="474"/>
      <c r="F168" s="473"/>
      <c r="G168" s="474"/>
      <c r="H168" s="32"/>
    </row>
    <row r="169" spans="1:11" s="48" customFormat="1" ht="15.05" hidden="1" customHeight="1">
      <c r="A169" s="76">
        <v>41275</v>
      </c>
      <c r="B169" s="466">
        <v>2013</v>
      </c>
      <c r="C169" s="456">
        <v>13107957.389999999</v>
      </c>
      <c r="D169" s="545">
        <v>-246082.54000000283</v>
      </c>
      <c r="E169" s="546">
        <v>-1.8431714285613301</v>
      </c>
      <c r="F169" s="545">
        <v>-741712.35000000149</v>
      </c>
      <c r="G169" s="546">
        <v>-5.36</v>
      </c>
      <c r="H169" s="32" t="s">
        <v>258</v>
      </c>
      <c r="I169" s="73"/>
    </row>
    <row r="170" spans="1:11" s="48" customFormat="1" ht="15.05" customHeight="1">
      <c r="A170" s="76">
        <v>41306</v>
      </c>
      <c r="B170" s="466">
        <v>2013</v>
      </c>
      <c r="C170" s="456">
        <v>13089436.450000001</v>
      </c>
      <c r="D170" s="545">
        <v>-18520.939999997616</v>
      </c>
      <c r="E170" s="546">
        <v>-0.14129539369824329</v>
      </c>
      <c r="F170" s="545">
        <v>-694994.90999999829</v>
      </c>
      <c r="G170" s="546">
        <v>-5.04</v>
      </c>
      <c r="H170" s="32"/>
      <c r="I170" s="73"/>
    </row>
    <row r="171" spans="1:11" s="55" customFormat="1" ht="15.05" hidden="1" customHeight="1">
      <c r="A171" s="76">
        <v>41334</v>
      </c>
      <c r="B171" s="466">
        <v>2013</v>
      </c>
      <c r="C171" s="456">
        <v>13111270.620000001</v>
      </c>
      <c r="D171" s="545">
        <v>21834.169999999925</v>
      </c>
      <c r="E171" s="546">
        <v>0.16680756336151603</v>
      </c>
      <c r="F171" s="545">
        <v>-672325.62999999896</v>
      </c>
      <c r="G171" s="546">
        <v>-4.88</v>
      </c>
      <c r="H171" s="32"/>
    </row>
    <row r="172" spans="1:11" ht="15.05" hidden="1" customHeight="1">
      <c r="A172" s="76">
        <v>41365</v>
      </c>
      <c r="B172" s="466">
        <v>2013</v>
      </c>
      <c r="C172" s="456">
        <v>13149946.66</v>
      </c>
      <c r="D172" s="545">
        <v>38676.039999999106</v>
      </c>
      <c r="E172" s="546">
        <v>0.29498315701761157</v>
      </c>
      <c r="F172" s="545">
        <v>-643919.16000000015</v>
      </c>
      <c r="G172" s="546">
        <v>-4.67</v>
      </c>
      <c r="H172" s="32"/>
      <c r="K172" s="55"/>
    </row>
    <row r="173" spans="1:11" ht="15.05" hidden="1" customHeight="1">
      <c r="A173" s="76">
        <v>41395</v>
      </c>
      <c r="B173" s="466">
        <v>2013</v>
      </c>
      <c r="C173" s="456">
        <v>13271221.859999999</v>
      </c>
      <c r="D173" s="545">
        <v>121275.19999999925</v>
      </c>
      <c r="E173" s="546">
        <v>0.9222486078129748</v>
      </c>
      <c r="F173" s="545">
        <v>-592493.62000000104</v>
      </c>
      <c r="G173" s="546">
        <v>-4.2699999999999996</v>
      </c>
      <c r="H173" s="32"/>
    </row>
    <row r="174" spans="1:11" ht="15.05" hidden="1" customHeight="1">
      <c r="A174" s="76">
        <v>41426</v>
      </c>
      <c r="B174" s="466">
        <v>2013</v>
      </c>
      <c r="C174" s="456">
        <v>13284057.65</v>
      </c>
      <c r="D174" s="545">
        <v>12835.790000000969</v>
      </c>
      <c r="E174" s="546">
        <v>9.6718976861410511E-2</v>
      </c>
      <c r="F174" s="545">
        <v>-607364.09000000171</v>
      </c>
      <c r="G174" s="546">
        <v>-4.37</v>
      </c>
      <c r="H174" s="32"/>
    </row>
    <row r="175" spans="1:11" ht="15.05" hidden="1" customHeight="1">
      <c r="A175" s="76">
        <v>41456</v>
      </c>
      <c r="B175" s="466">
        <v>2013</v>
      </c>
      <c r="C175" s="456">
        <v>13310852.290000001</v>
      </c>
      <c r="D175" s="545">
        <v>26794.640000000596</v>
      </c>
      <c r="E175" s="546">
        <v>0.20170523725482781</v>
      </c>
      <c r="F175" s="545">
        <v>-588051.82999999821</v>
      </c>
      <c r="G175" s="546">
        <v>-4.2300000000000004</v>
      </c>
      <c r="H175" s="32"/>
    </row>
    <row r="176" spans="1:11" s="43" customFormat="1" ht="15.05" hidden="1" customHeight="1">
      <c r="A176" s="76">
        <v>41487</v>
      </c>
      <c r="B176" s="466">
        <v>2013</v>
      </c>
      <c r="C176" s="456">
        <v>13224447.890000002</v>
      </c>
      <c r="D176" s="545">
        <v>-86404.39999999851</v>
      </c>
      <c r="E176" s="546">
        <v>-0.64912747972502416</v>
      </c>
      <c r="F176" s="545">
        <v>-551346.95999999717</v>
      </c>
      <c r="G176" s="546">
        <v>-4</v>
      </c>
      <c r="H176" s="32"/>
    </row>
    <row r="177" spans="1:14" s="43" customFormat="1" ht="15.05" hidden="1" customHeight="1">
      <c r="A177" s="76">
        <v>41518</v>
      </c>
      <c r="B177" s="466">
        <v>2013</v>
      </c>
      <c r="C177" s="456">
        <v>13202030.41</v>
      </c>
      <c r="D177" s="545">
        <v>-22417.48000000231</v>
      </c>
      <c r="E177" s="546">
        <v>-0.16951543222423027</v>
      </c>
      <c r="F177" s="545">
        <v>-493885.29000000097</v>
      </c>
      <c r="G177" s="546">
        <v>-3.61</v>
      </c>
      <c r="H177" s="32"/>
    </row>
    <row r="178" spans="1:14" ht="15.05" hidden="1" customHeight="1">
      <c r="A178" s="76">
        <v>41548</v>
      </c>
      <c r="B178" s="466">
        <v>2013</v>
      </c>
      <c r="C178" s="456">
        <v>13255102.289999999</v>
      </c>
      <c r="D178" s="545">
        <v>53071.879999998957</v>
      </c>
      <c r="E178" s="546">
        <v>0.40199786208489741</v>
      </c>
      <c r="F178" s="545">
        <v>-375241.36000000313</v>
      </c>
      <c r="G178" s="546">
        <v>-2.7529853218337674</v>
      </c>
      <c r="H178" s="32"/>
    </row>
    <row r="179" spans="1:14" s="43" customFormat="1" ht="15.05" hidden="1" customHeight="1">
      <c r="A179" s="76">
        <v>41579</v>
      </c>
      <c r="B179" s="466">
        <v>2013</v>
      </c>
      <c r="C179" s="456">
        <v>13184854</v>
      </c>
      <c r="D179" s="545">
        <v>-70248.289999999106</v>
      </c>
      <c r="E179" s="546">
        <v>-0.52997169288535417</v>
      </c>
      <c r="F179" s="545">
        <v>-250243.45999999717</v>
      </c>
      <c r="G179" s="546">
        <v>-1.8626099345021019</v>
      </c>
      <c r="H179" s="32"/>
    </row>
    <row r="180" spans="1:14" s="65" customFormat="1" ht="15.05" hidden="1" customHeight="1">
      <c r="A180" s="76">
        <v>41609</v>
      </c>
      <c r="B180" s="466">
        <v>2013</v>
      </c>
      <c r="C180" s="456">
        <v>13243867.99</v>
      </c>
      <c r="D180" s="545">
        <v>59013.990000000224</v>
      </c>
      <c r="E180" s="546">
        <v>0.44758925658183557</v>
      </c>
      <c r="F180" s="545">
        <v>-110172.23000000045</v>
      </c>
      <c r="G180" s="546">
        <v>-0.82501047012721873</v>
      </c>
      <c r="H180" s="32"/>
    </row>
    <row r="181" spans="1:14" s="6" customFormat="1" ht="15.05" hidden="1" customHeight="1">
      <c r="B181" s="467">
        <v>2014</v>
      </c>
      <c r="C181" s="468"/>
      <c r="D181" s="469"/>
      <c r="E181" s="470"/>
      <c r="F181" s="469"/>
      <c r="G181" s="470"/>
      <c r="H181" s="32"/>
    </row>
    <row r="182" spans="1:14" s="48" customFormat="1" ht="15.05" hidden="1" customHeight="1">
      <c r="A182" s="76">
        <v>41640</v>
      </c>
      <c r="B182" s="466">
        <v>2014</v>
      </c>
      <c r="C182" s="456">
        <v>13072308.99</v>
      </c>
      <c r="D182" s="545">
        <v>-171559</v>
      </c>
      <c r="E182" s="546">
        <v>-1.2953844007622166</v>
      </c>
      <c r="F182" s="545">
        <v>-35648.39999999851</v>
      </c>
      <c r="G182" s="546">
        <v>-0.27195999299779317</v>
      </c>
      <c r="H182" s="32"/>
      <c r="I182" s="73"/>
    </row>
    <row r="183" spans="1:14" s="48" customFormat="1" ht="15.05" customHeight="1">
      <c r="A183" s="76">
        <v>41671</v>
      </c>
      <c r="B183" s="466">
        <v>2014</v>
      </c>
      <c r="C183" s="456">
        <v>13106287.949999999</v>
      </c>
      <c r="D183" s="545">
        <v>33978.959999999031</v>
      </c>
      <c r="E183" s="546">
        <v>0.25993082037759052</v>
      </c>
      <c r="F183" s="545">
        <v>16851.499999998137</v>
      </c>
      <c r="G183" s="546">
        <v>0.12874121864885524</v>
      </c>
      <c r="H183" s="32"/>
      <c r="I183" s="73"/>
    </row>
    <row r="184" spans="1:14" s="55" customFormat="1" ht="15.05" hidden="1" customHeight="1">
      <c r="A184" s="595">
        <v>41699</v>
      </c>
      <c r="B184" s="466">
        <v>2014</v>
      </c>
      <c r="C184" s="456">
        <v>13172026.609999999</v>
      </c>
      <c r="D184" s="545">
        <v>65738.660000000149</v>
      </c>
      <c r="E184" s="546">
        <v>0.50158107505946248</v>
      </c>
      <c r="F184" s="545">
        <v>60755.989999998361</v>
      </c>
      <c r="G184" s="546">
        <v>0.46338750652678584</v>
      </c>
      <c r="H184" s="32"/>
      <c r="I184" s="73"/>
      <c r="J184" s="48"/>
      <c r="K184" s="48"/>
      <c r="L184" s="48"/>
      <c r="M184" s="48"/>
      <c r="N184" s="48"/>
    </row>
    <row r="185" spans="1:14" ht="15.05" hidden="1" customHeight="1">
      <c r="A185" s="76">
        <v>41730</v>
      </c>
      <c r="B185" s="466">
        <v>2014</v>
      </c>
      <c r="C185" s="456">
        <v>13283267.600000001</v>
      </c>
      <c r="D185" s="545">
        <v>111240.99000000209</v>
      </c>
      <c r="E185" s="546">
        <v>0.84452448581868111</v>
      </c>
      <c r="F185" s="545">
        <v>133320.94000000134</v>
      </c>
      <c r="G185" s="546">
        <v>1.013851564930988</v>
      </c>
      <c r="H185" s="32"/>
      <c r="I185" s="73"/>
      <c r="J185" s="48"/>
      <c r="K185" s="48"/>
      <c r="L185" s="48"/>
      <c r="M185" s="48"/>
      <c r="N185" s="48"/>
    </row>
    <row r="186" spans="1:14" ht="15.05" hidden="1" customHeight="1">
      <c r="A186" s="595">
        <v>41760</v>
      </c>
      <c r="B186" s="466">
        <v>2014</v>
      </c>
      <c r="C186" s="456">
        <v>13462143.98</v>
      </c>
      <c r="D186" s="545">
        <v>178876.37999999896</v>
      </c>
      <c r="E186" s="546">
        <v>1.3466293489412067</v>
      </c>
      <c r="F186" s="545">
        <v>190922.12000000104</v>
      </c>
      <c r="G186" s="546">
        <v>1.4386174989316345</v>
      </c>
      <c r="H186" s="32"/>
      <c r="I186" s="73"/>
      <c r="J186" s="48"/>
      <c r="K186" s="48"/>
      <c r="L186" s="48"/>
      <c r="M186" s="48"/>
      <c r="N186" s="48"/>
    </row>
    <row r="187" spans="1:14" ht="15.05" hidden="1" customHeight="1">
      <c r="A187" s="76">
        <v>41791</v>
      </c>
      <c r="B187" s="466">
        <v>2014</v>
      </c>
      <c r="C187" s="456">
        <v>13502311.65</v>
      </c>
      <c r="D187" s="545">
        <v>40167.669999999925</v>
      </c>
      <c r="E187" s="546">
        <v>0.29837498439829346</v>
      </c>
      <c r="F187" s="545">
        <v>218254</v>
      </c>
      <c r="G187" s="546">
        <v>1.6429769107483452</v>
      </c>
      <c r="H187" s="32"/>
      <c r="I187" s="73"/>
      <c r="J187" s="48"/>
      <c r="K187" s="48"/>
      <c r="L187" s="48"/>
      <c r="M187" s="48"/>
      <c r="N187" s="48"/>
    </row>
    <row r="188" spans="1:14" ht="15.05" hidden="1" customHeight="1">
      <c r="A188" s="595">
        <v>41821</v>
      </c>
      <c r="B188" s="466">
        <v>2014</v>
      </c>
      <c r="C188" s="456">
        <v>13558819</v>
      </c>
      <c r="D188" s="545">
        <v>56507.349999999627</v>
      </c>
      <c r="E188" s="546">
        <v>0.41850130159008359</v>
      </c>
      <c r="F188" s="545">
        <v>247966.70999999903</v>
      </c>
      <c r="G188" s="546">
        <v>1.8628913055123348</v>
      </c>
      <c r="H188" s="75"/>
      <c r="I188" s="73"/>
      <c r="J188" s="48"/>
      <c r="K188" s="48"/>
      <c r="L188" s="48"/>
      <c r="M188" s="48"/>
      <c r="N188" s="48"/>
    </row>
    <row r="189" spans="1:14" s="43" customFormat="1" ht="15.05" hidden="1" customHeight="1">
      <c r="A189" s="595">
        <v>41852</v>
      </c>
      <c r="B189" s="466">
        <v>2014</v>
      </c>
      <c r="C189" s="456">
        <v>13470784.450000001</v>
      </c>
      <c r="D189" s="545">
        <v>-88034.549999998882</v>
      </c>
      <c r="E189" s="546">
        <v>-0.64927889368534863</v>
      </c>
      <c r="F189" s="545">
        <v>246336.55999999866</v>
      </c>
      <c r="G189" s="546">
        <v>1.8627360631537044</v>
      </c>
      <c r="I189" s="73"/>
      <c r="J189" s="48"/>
      <c r="K189" s="48"/>
      <c r="L189" s="48"/>
      <c r="M189" s="48"/>
      <c r="N189" s="48"/>
    </row>
    <row r="190" spans="1:14" s="43" customFormat="1" ht="15.05" hidden="1" customHeight="1">
      <c r="A190" s="76">
        <v>41883</v>
      </c>
      <c r="B190" s="466">
        <v>2014</v>
      </c>
      <c r="C190" s="456">
        <v>13480121.300000001</v>
      </c>
      <c r="D190" s="545">
        <v>9336.8499999996275</v>
      </c>
      <c r="E190" s="546">
        <v>6.9311850654685259E-2</v>
      </c>
      <c r="F190" s="545">
        <v>278090.8900000006</v>
      </c>
      <c r="G190" s="546">
        <v>2.1064251585828515</v>
      </c>
      <c r="I190" s="73"/>
      <c r="J190" s="48"/>
      <c r="K190" s="48"/>
      <c r="L190" s="48"/>
      <c r="M190" s="48"/>
      <c r="N190" s="48"/>
    </row>
    <row r="191" spans="1:14" ht="15.05" hidden="1" customHeight="1">
      <c r="A191" s="595">
        <v>41913</v>
      </c>
      <c r="B191" s="466">
        <v>2014</v>
      </c>
      <c r="C191" s="456">
        <v>13504961.600000001</v>
      </c>
      <c r="D191" s="545">
        <v>24840.300000000745</v>
      </c>
      <c r="E191" s="546">
        <v>0.18427356436325226</v>
      </c>
      <c r="F191" s="545">
        <v>249859.31000000238</v>
      </c>
      <c r="G191" s="546">
        <v>1.8850047667191774</v>
      </c>
      <c r="I191" s="73"/>
      <c r="J191" s="48"/>
      <c r="K191" s="48"/>
      <c r="L191" s="48"/>
      <c r="M191" s="48"/>
      <c r="N191" s="48"/>
    </row>
    <row r="192" spans="1:14" ht="15.05" hidden="1" customHeight="1">
      <c r="A192" s="76">
        <v>41944</v>
      </c>
      <c r="B192" s="466">
        <v>2014</v>
      </c>
      <c r="C192" s="456">
        <v>13510018.699999999</v>
      </c>
      <c r="D192" s="545">
        <v>5057.0999999977648</v>
      </c>
      <c r="E192" s="546">
        <v>3.7446237536855165E-2</v>
      </c>
      <c r="F192" s="545">
        <v>325164.69999999925</v>
      </c>
      <c r="G192" s="546">
        <v>2.4661987155868417</v>
      </c>
      <c r="I192" s="73"/>
      <c r="J192" s="48"/>
      <c r="K192" s="48"/>
      <c r="L192" s="48"/>
      <c r="M192" s="48"/>
      <c r="N192" s="48"/>
    </row>
    <row r="193" spans="1:14" s="65" customFormat="1" ht="15.05" hidden="1" customHeight="1">
      <c r="A193" s="76">
        <v>41974</v>
      </c>
      <c r="B193" s="466">
        <v>2014</v>
      </c>
      <c r="C193" s="456">
        <v>13586517.300000001</v>
      </c>
      <c r="D193" s="545">
        <v>76498.60000000149</v>
      </c>
      <c r="E193" s="546">
        <v>0.56623607782275087</v>
      </c>
      <c r="F193" s="545">
        <v>342649.31000000052</v>
      </c>
      <c r="G193" s="546">
        <v>2.5872298807170466</v>
      </c>
      <c r="I193" s="73"/>
      <c r="J193" s="48"/>
      <c r="K193" s="48"/>
      <c r="L193" s="48"/>
      <c r="M193" s="48"/>
      <c r="N193" s="48"/>
    </row>
    <row r="194" spans="1:14" s="6" customFormat="1" ht="19.149999999999999" hidden="1" customHeight="1">
      <c r="B194" s="467">
        <v>2015</v>
      </c>
      <c r="C194" s="541"/>
      <c r="D194" s="545"/>
      <c r="E194" s="543"/>
      <c r="F194" s="542"/>
      <c r="G194" s="544"/>
      <c r="H194" s="32"/>
    </row>
    <row r="195" spans="1:14" s="48" customFormat="1" ht="15.05" hidden="1" customHeight="1">
      <c r="A195" s="76">
        <v>42005</v>
      </c>
      <c r="B195" s="466">
        <v>2015</v>
      </c>
      <c r="C195" s="456">
        <v>13399303.85</v>
      </c>
      <c r="D195" s="545">
        <v>-187213.45000000112</v>
      </c>
      <c r="E195" s="546">
        <v>-1.3779355361362633</v>
      </c>
      <c r="F195" s="545">
        <v>326994.8599999994</v>
      </c>
      <c r="G195" s="546">
        <v>2.5014315393718363</v>
      </c>
      <c r="H195" s="32"/>
      <c r="I195" s="73"/>
    </row>
    <row r="196" spans="1:14" s="48" customFormat="1" ht="15.05" customHeight="1">
      <c r="A196" s="76">
        <v>42037</v>
      </c>
      <c r="B196" s="466">
        <v>2015</v>
      </c>
      <c r="C196" s="456">
        <v>13495186.65</v>
      </c>
      <c r="D196" s="545">
        <v>95882.800000000745</v>
      </c>
      <c r="E196" s="546">
        <v>0.71558045905497636</v>
      </c>
      <c r="F196" s="545">
        <v>388898.70000000112</v>
      </c>
      <c r="G196" s="546">
        <v>2.9672680890549259</v>
      </c>
      <c r="H196" s="32"/>
      <c r="I196" s="73"/>
    </row>
    <row r="197" spans="1:14" s="55" customFormat="1" ht="15.05" hidden="1" customHeight="1">
      <c r="A197" s="76">
        <v>42069</v>
      </c>
      <c r="B197" s="466">
        <v>2015</v>
      </c>
      <c r="C197" s="456">
        <v>13637233.390000001</v>
      </c>
      <c r="D197" s="545">
        <v>142046.74000000022</v>
      </c>
      <c r="E197" s="546">
        <v>1.0525733632591283</v>
      </c>
      <c r="F197" s="545">
        <v>465206.78000000119</v>
      </c>
      <c r="G197" s="546">
        <v>3.5317783191147072</v>
      </c>
      <c r="H197" s="32"/>
      <c r="I197" s="73"/>
      <c r="J197" s="48"/>
      <c r="K197" s="48"/>
      <c r="L197" s="48"/>
      <c r="M197" s="48"/>
      <c r="N197" s="48"/>
    </row>
    <row r="198" spans="1:14" ht="15.05" hidden="1" customHeight="1">
      <c r="A198" s="76">
        <v>42101</v>
      </c>
      <c r="B198" s="466">
        <v>2015</v>
      </c>
      <c r="C198" s="456">
        <v>13791849.699999999</v>
      </c>
      <c r="D198" s="545">
        <v>154616.30999999866</v>
      </c>
      <c r="E198" s="546">
        <v>1.1337806252797407</v>
      </c>
      <c r="F198" s="545">
        <v>508582.09999999776</v>
      </c>
      <c r="G198" s="546">
        <v>3.8287424097365914</v>
      </c>
      <c r="H198" s="32"/>
      <c r="I198" s="73"/>
      <c r="J198" s="48"/>
      <c r="K198" s="48"/>
      <c r="L198" s="48"/>
      <c r="M198" s="48"/>
      <c r="N198" s="48"/>
    </row>
    <row r="199" spans="1:14" ht="15.05" hidden="1" customHeight="1">
      <c r="A199" s="76">
        <v>42133</v>
      </c>
      <c r="B199" s="466">
        <v>2015</v>
      </c>
      <c r="C199" s="456">
        <v>13987729.75</v>
      </c>
      <c r="D199" s="545">
        <v>195880.05000000075</v>
      </c>
      <c r="E199" s="546">
        <v>1.4202594594690225</v>
      </c>
      <c r="F199" s="545">
        <v>525585.76999999955</v>
      </c>
      <c r="G199" s="546">
        <v>3.9041758191030738</v>
      </c>
      <c r="H199" s="32"/>
      <c r="I199" s="73"/>
      <c r="J199" s="48"/>
      <c r="K199" s="48"/>
      <c r="L199" s="48"/>
      <c r="M199" s="48"/>
      <c r="N199" s="48"/>
    </row>
    <row r="200" spans="1:14" ht="15.05" hidden="1" customHeight="1">
      <c r="A200" s="76">
        <v>42165</v>
      </c>
      <c r="B200" s="466">
        <v>2015</v>
      </c>
      <c r="C200" s="456">
        <v>14008728.300000001</v>
      </c>
      <c r="D200" s="545">
        <v>20998.550000000745</v>
      </c>
      <c r="E200" s="546">
        <v>0.15012121606081053</v>
      </c>
      <c r="F200" s="545">
        <v>506416.65000000037</v>
      </c>
      <c r="G200" s="546">
        <v>3.7505922180369708</v>
      </c>
      <c r="H200" s="32"/>
      <c r="I200" s="73"/>
      <c r="J200" s="48"/>
      <c r="K200" s="48"/>
      <c r="L200" s="48"/>
      <c r="M200" s="48"/>
      <c r="N200" s="48"/>
    </row>
    <row r="201" spans="1:14" ht="15.05" hidden="1" customHeight="1">
      <c r="A201" s="76">
        <v>42197</v>
      </c>
      <c r="B201" s="466">
        <v>2015</v>
      </c>
      <c r="C201" s="456">
        <v>14068575.339999998</v>
      </c>
      <c r="D201" s="545">
        <v>59847.039999997243</v>
      </c>
      <c r="E201" s="546">
        <v>0.42721251150254602</v>
      </c>
      <c r="F201" s="545">
        <v>509756.33999999799</v>
      </c>
      <c r="G201" s="546">
        <v>3.7595924836816295</v>
      </c>
      <c r="H201" s="75"/>
      <c r="I201" s="73"/>
      <c r="J201" s="48"/>
      <c r="K201" s="48"/>
      <c r="L201" s="48"/>
      <c r="M201" s="48"/>
      <c r="N201" s="48"/>
    </row>
    <row r="202" spans="1:14" s="43" customFormat="1" ht="15.05" hidden="1" customHeight="1">
      <c r="A202" s="76">
        <v>42229</v>
      </c>
      <c r="B202" s="466">
        <v>2015</v>
      </c>
      <c r="C202" s="456">
        <v>13947587.800000001</v>
      </c>
      <c r="D202" s="545">
        <v>-120987.53999999724</v>
      </c>
      <c r="E202" s="546">
        <v>-0.85998430598728248</v>
      </c>
      <c r="F202" s="545">
        <v>476803.34999999963</v>
      </c>
      <c r="G202" s="546">
        <v>3.5395366303259408</v>
      </c>
      <c r="I202" s="73"/>
      <c r="J202" s="48"/>
      <c r="K202" s="48"/>
      <c r="L202" s="48"/>
      <c r="M202" s="48"/>
      <c r="N202" s="48"/>
    </row>
    <row r="203" spans="1:14" s="43" customFormat="1" ht="15.05" hidden="1" customHeight="1">
      <c r="A203" s="76">
        <v>42261</v>
      </c>
      <c r="B203" s="466">
        <v>2015</v>
      </c>
      <c r="C203" s="456">
        <v>13956686</v>
      </c>
      <c r="D203" s="545">
        <v>9098.1999999992549</v>
      </c>
      <c r="E203" s="546">
        <v>6.5231351330879761E-2</v>
      </c>
      <c r="F203" s="545">
        <v>476564.69999999925</v>
      </c>
      <c r="G203" s="546">
        <v>3.5353146265827604</v>
      </c>
      <c r="I203" s="73"/>
      <c r="J203" s="48"/>
      <c r="K203" s="48"/>
      <c r="L203" s="48"/>
      <c r="M203" s="48"/>
      <c r="N203" s="48"/>
    </row>
    <row r="204" spans="1:14" ht="15.05" hidden="1" customHeight="1">
      <c r="A204" s="76">
        <v>42293</v>
      </c>
      <c r="B204" s="466">
        <v>2015</v>
      </c>
      <c r="C204" s="456">
        <v>13990331.939999999</v>
      </c>
      <c r="D204" s="545">
        <v>33645.939999999478</v>
      </c>
      <c r="E204" s="546">
        <v>0.24107399134723551</v>
      </c>
      <c r="F204" s="545">
        <v>485370.33999999799</v>
      </c>
      <c r="G204" s="546">
        <v>3.5940149581765439</v>
      </c>
      <c r="I204" s="73"/>
      <c r="J204" s="48"/>
      <c r="K204" s="48"/>
      <c r="L204" s="48"/>
      <c r="M204" s="48"/>
      <c r="N204" s="48"/>
    </row>
    <row r="205" spans="1:14" ht="15.05" hidden="1" customHeight="1">
      <c r="A205" s="76">
        <v>42325</v>
      </c>
      <c r="B205" s="466">
        <v>2015</v>
      </c>
      <c r="C205" s="456">
        <v>13992648.65</v>
      </c>
      <c r="D205" s="545">
        <v>2316.7100000008941</v>
      </c>
      <c r="E205" s="546">
        <v>1.655936406609726E-2</v>
      </c>
      <c r="F205" s="545">
        <v>482629.95000000112</v>
      </c>
      <c r="G205" s="546">
        <v>3.5723855067647037</v>
      </c>
      <c r="I205" s="73"/>
      <c r="J205" s="48"/>
      <c r="K205" s="48"/>
      <c r="L205" s="48"/>
      <c r="M205" s="48"/>
      <c r="N205" s="48"/>
    </row>
    <row r="206" spans="1:14" s="65" customFormat="1" ht="15.05" hidden="1" customHeight="1">
      <c r="A206" s="76">
        <v>42357</v>
      </c>
      <c r="B206" s="466">
        <v>2015</v>
      </c>
      <c r="C206" s="456">
        <v>14079175.200000001</v>
      </c>
      <c r="D206" s="545">
        <v>86526.550000000745</v>
      </c>
      <c r="E206" s="546">
        <v>0.6183714903754236</v>
      </c>
      <c r="F206" s="545">
        <v>492657.90000000037</v>
      </c>
      <c r="G206" s="546">
        <v>3.6260793632522734</v>
      </c>
      <c r="H206"/>
      <c r="I206" s="73"/>
      <c r="J206" s="48"/>
      <c r="K206" s="48"/>
      <c r="L206" s="48"/>
      <c r="M206" s="48"/>
      <c r="N206" s="48"/>
    </row>
    <row r="207" spans="1:14" s="6" customFormat="1" ht="15.05" hidden="1" customHeight="1">
      <c r="B207" s="466">
        <v>2015.1428571428601</v>
      </c>
      <c r="C207" s="541"/>
      <c r="D207" s="542"/>
      <c r="E207" s="543"/>
      <c r="F207" s="542"/>
      <c r="G207" s="544"/>
      <c r="H207"/>
    </row>
    <row r="208" spans="1:14" s="48" customFormat="1" ht="15.05" hidden="1" customHeight="1">
      <c r="A208" s="76">
        <v>42370</v>
      </c>
      <c r="B208" s="466">
        <v>2016</v>
      </c>
      <c r="C208" s="456">
        <v>13892445.82</v>
      </c>
      <c r="D208" s="545">
        <v>-186729.38000000082</v>
      </c>
      <c r="E208" s="546">
        <v>-1.32628067587369</v>
      </c>
      <c r="F208" s="545">
        <v>493141.97000000067</v>
      </c>
      <c r="G208" s="546">
        <v>3.6803551551672626</v>
      </c>
      <c r="H208"/>
      <c r="I208" s="73"/>
    </row>
    <row r="209" spans="1:14" s="48" customFormat="1" ht="15.05" customHeight="1">
      <c r="A209" s="76">
        <v>42402</v>
      </c>
      <c r="B209" s="466">
        <v>2016</v>
      </c>
      <c r="C209" s="456">
        <v>13950612.739999998</v>
      </c>
      <c r="D209" s="545">
        <v>58166.919999998063</v>
      </c>
      <c r="E209" s="546">
        <v>0.41869459671571008</v>
      </c>
      <c r="F209" s="545">
        <v>455426.08999999799</v>
      </c>
      <c r="G209" s="546">
        <v>3.3747298337662954</v>
      </c>
      <c r="H209"/>
      <c r="I209" s="73"/>
    </row>
    <row r="210" spans="1:14" s="55" customFormat="1" ht="15.05" hidden="1" customHeight="1">
      <c r="A210" s="76">
        <v>42434</v>
      </c>
      <c r="B210" s="467">
        <v>2016</v>
      </c>
      <c r="C210" s="456">
        <v>14070203.65</v>
      </c>
      <c r="D210" s="545">
        <v>119590.91000000201</v>
      </c>
      <c r="E210" s="546">
        <v>0.85724485532527694</v>
      </c>
      <c r="F210" s="545">
        <v>432970.25999999978</v>
      </c>
      <c r="G210" s="546">
        <v>3.1749127379274</v>
      </c>
      <c r="H210"/>
      <c r="I210" s="73"/>
      <c r="J210" s="48"/>
      <c r="K210" s="48"/>
      <c r="L210" s="48"/>
      <c r="M210" s="48"/>
      <c r="N210" s="48"/>
    </row>
    <row r="211" spans="1:14" ht="15.05" hidden="1" customHeight="1">
      <c r="A211" s="76">
        <v>42466</v>
      </c>
      <c r="B211" s="467">
        <v>2016</v>
      </c>
      <c r="C211" s="456">
        <v>14212846.119999999</v>
      </c>
      <c r="D211" s="545">
        <v>142642.46999999881</v>
      </c>
      <c r="E211" s="546">
        <v>1.0137910832584112</v>
      </c>
      <c r="F211" s="545">
        <v>420996.41999999993</v>
      </c>
      <c r="G211" s="546">
        <v>3.0525015074663884</v>
      </c>
      <c r="I211" s="73"/>
      <c r="J211" s="48"/>
      <c r="K211" s="48"/>
      <c r="L211" s="48"/>
      <c r="M211" s="48"/>
      <c r="N211" s="48"/>
    </row>
    <row r="212" spans="1:14" ht="15.05" hidden="1" customHeight="1">
      <c r="A212" s="76">
        <v>42498</v>
      </c>
      <c r="B212" s="467">
        <v>2016</v>
      </c>
      <c r="C212" s="456">
        <v>14396508.309999999</v>
      </c>
      <c r="D212" s="545">
        <v>183662.18999999948</v>
      </c>
      <c r="E212" s="546">
        <v>1.2922266831662483</v>
      </c>
      <c r="F212" s="545">
        <v>408778.55999999866</v>
      </c>
      <c r="G212" s="546">
        <v>2.922408191364994</v>
      </c>
      <c r="I212" s="73"/>
      <c r="J212" s="48"/>
      <c r="K212" s="48"/>
      <c r="L212" s="48"/>
      <c r="M212" s="48"/>
      <c r="N212" s="48"/>
    </row>
    <row r="213" spans="1:14" ht="15.05" hidden="1" customHeight="1">
      <c r="A213" s="76">
        <v>42530</v>
      </c>
      <c r="B213" s="467">
        <v>2016</v>
      </c>
      <c r="C213" s="456">
        <v>14482695.120000001</v>
      </c>
      <c r="D213" s="545">
        <v>86186.810000002384</v>
      </c>
      <c r="E213" s="546">
        <v>0.59866467718521221</v>
      </c>
      <c r="F213" s="545">
        <v>473966.8200000003</v>
      </c>
      <c r="G213" s="546">
        <v>3.3833679249814566</v>
      </c>
      <c r="I213" s="73"/>
      <c r="J213" s="48"/>
      <c r="K213" s="48"/>
      <c r="L213" s="48"/>
      <c r="M213" s="48"/>
      <c r="N213" s="48"/>
    </row>
    <row r="214" spans="1:14" ht="15.05" hidden="1" customHeight="1">
      <c r="A214" s="76">
        <v>42562</v>
      </c>
      <c r="B214" s="467">
        <v>2016</v>
      </c>
      <c r="C214" s="456">
        <v>14568947.359999999</v>
      </c>
      <c r="D214" s="545">
        <v>86252.239999998361</v>
      </c>
      <c r="E214" s="546">
        <v>0.59555379220050497</v>
      </c>
      <c r="F214" s="545">
        <v>500372.02000000142</v>
      </c>
      <c r="G214" s="546">
        <v>3.5566644660695204</v>
      </c>
      <c r="I214" s="73"/>
      <c r="J214" s="48"/>
      <c r="K214" s="48"/>
      <c r="L214" s="48"/>
      <c r="M214" s="48"/>
      <c r="N214" s="48"/>
    </row>
    <row r="215" spans="1:14" s="43" customFormat="1" ht="15.05" hidden="1" customHeight="1">
      <c r="A215" s="76">
        <v>42594</v>
      </c>
      <c r="B215" s="467">
        <v>2016</v>
      </c>
      <c r="C215" s="456">
        <v>14436704.85</v>
      </c>
      <c r="D215" s="545">
        <v>-132242.50999999978</v>
      </c>
      <c r="E215" s="546">
        <v>-0.90770119990330045</v>
      </c>
      <c r="F215" s="545">
        <v>489117.04999999888</v>
      </c>
      <c r="G215" s="546">
        <v>3.5068218032654954</v>
      </c>
      <c r="H215"/>
      <c r="I215" s="73"/>
      <c r="J215" s="48"/>
      <c r="K215" s="48"/>
      <c r="L215" s="48"/>
      <c r="M215" s="48"/>
      <c r="N215" s="48"/>
    </row>
    <row r="216" spans="1:14" s="43" customFormat="1" ht="15.05" hidden="1" customHeight="1">
      <c r="A216" s="76">
        <v>42626</v>
      </c>
      <c r="B216" s="467">
        <v>2016</v>
      </c>
      <c r="C216" s="456">
        <v>14450628.620000001</v>
      </c>
      <c r="D216" s="545">
        <v>13923.770000001416</v>
      </c>
      <c r="E216" s="546">
        <v>9.6447008820035762E-2</v>
      </c>
      <c r="F216" s="545">
        <v>493942.62000000104</v>
      </c>
      <c r="G216" s="546">
        <v>3.5391110755088988</v>
      </c>
      <c r="H216"/>
      <c r="I216" s="73"/>
      <c r="J216" s="48"/>
      <c r="K216" s="48"/>
      <c r="L216" s="48"/>
      <c r="M216" s="48"/>
      <c r="N216" s="48"/>
    </row>
    <row r="217" spans="1:14" ht="15.05" hidden="1" customHeight="1">
      <c r="A217" s="76">
        <v>42658</v>
      </c>
      <c r="B217" s="467">
        <v>2016</v>
      </c>
      <c r="C217" s="456">
        <v>14551149.1</v>
      </c>
      <c r="D217" s="545">
        <v>100520.47999999858</v>
      </c>
      <c r="E217" s="546">
        <v>0.69561319886717854</v>
      </c>
      <c r="F217" s="545">
        <v>560817.16000000015</v>
      </c>
      <c r="G217" s="546">
        <v>4.0086051024747889</v>
      </c>
      <c r="I217" s="73"/>
      <c r="J217" s="48"/>
      <c r="K217" s="48"/>
      <c r="L217" s="48"/>
      <c r="M217" s="48"/>
      <c r="N217" s="48"/>
    </row>
    <row r="218" spans="1:14" ht="15.05" hidden="1" customHeight="1">
      <c r="A218" s="76">
        <v>42690</v>
      </c>
      <c r="B218" s="467">
        <v>2016</v>
      </c>
      <c r="C218" s="456">
        <v>14519795.65</v>
      </c>
      <c r="D218" s="545">
        <v>-31353.449999999255</v>
      </c>
      <c r="E218" s="546">
        <v>-0.21547061187078498</v>
      </c>
      <c r="F218" s="545">
        <v>527147</v>
      </c>
      <c r="G218" s="546">
        <v>3.7673139173690373</v>
      </c>
      <c r="I218" s="73"/>
      <c r="J218" s="48"/>
      <c r="K218" s="48"/>
      <c r="L218" s="48"/>
      <c r="M218" s="48"/>
      <c r="N218" s="48"/>
    </row>
    <row r="219" spans="1:14" s="65" customFormat="1" ht="15.05" hidden="1" customHeight="1">
      <c r="A219" s="76">
        <v>42722</v>
      </c>
      <c r="B219" s="467">
        <v>2016</v>
      </c>
      <c r="C219" s="475">
        <v>14591907.949999999</v>
      </c>
      <c r="D219" s="545">
        <v>72112.299999998882</v>
      </c>
      <c r="E219" s="546">
        <v>0.49664817424617524</v>
      </c>
      <c r="F219" s="545">
        <v>512732.74999999814</v>
      </c>
      <c r="G219" s="546">
        <v>3.6417811605895736</v>
      </c>
      <c r="H219"/>
      <c r="I219" s="73"/>
      <c r="J219" s="48"/>
      <c r="K219" s="48"/>
      <c r="L219" s="48"/>
      <c r="M219" s="48"/>
      <c r="N219" s="48"/>
    </row>
    <row r="220" spans="1:14" s="6" customFormat="1" ht="20.8" hidden="1" customHeight="1">
      <c r="B220" s="471">
        <v>2017</v>
      </c>
      <c r="C220" s="514"/>
      <c r="D220" s="473"/>
      <c r="E220" s="474"/>
      <c r="F220" s="473"/>
      <c r="G220" s="474"/>
      <c r="H220"/>
    </row>
    <row r="221" spans="1:14" s="48" customFormat="1" ht="15.05" hidden="1" customHeight="1">
      <c r="A221" s="76">
        <v>42736</v>
      </c>
      <c r="B221" s="466">
        <v>2017</v>
      </c>
      <c r="C221" s="456">
        <v>14434274.129999999</v>
      </c>
      <c r="D221" s="545">
        <v>-157633.8200000003</v>
      </c>
      <c r="E221" s="546">
        <v>-1.0802824451753708</v>
      </c>
      <c r="F221" s="545">
        <v>541828.30999999866</v>
      </c>
      <c r="G221" s="546">
        <v>3.9001650034867623</v>
      </c>
      <c r="H221"/>
      <c r="I221" s="73"/>
    </row>
    <row r="222" spans="1:14" s="48" customFormat="1" ht="15.05" customHeight="1">
      <c r="A222" s="76">
        <v>42768</v>
      </c>
      <c r="B222" s="466">
        <v>2017</v>
      </c>
      <c r="C222" s="456">
        <v>14502780.6</v>
      </c>
      <c r="D222" s="545">
        <v>68506.470000000671</v>
      </c>
      <c r="E222" s="546">
        <v>0.47460973363126868</v>
      </c>
      <c r="F222" s="545">
        <v>552167.86000000127</v>
      </c>
      <c r="G222" s="546">
        <v>3.9580186927330629</v>
      </c>
      <c r="H222" s="32"/>
      <c r="I222" s="73"/>
    </row>
    <row r="223" spans="1:14" s="55" customFormat="1" ht="15.05" hidden="1" customHeight="1">
      <c r="A223" s="76">
        <v>42800</v>
      </c>
      <c r="B223" s="467">
        <v>2017</v>
      </c>
      <c r="C223" s="477">
        <v>14647117.339999998</v>
      </c>
      <c r="D223" s="478">
        <v>144336.73999999836</v>
      </c>
      <c r="E223" s="479">
        <v>0.99523494136013824</v>
      </c>
      <c r="F223" s="478">
        <v>576913.68999999762</v>
      </c>
      <c r="G223" s="479">
        <v>4.100251171559961</v>
      </c>
      <c r="H223" s="32"/>
      <c r="I223" s="73"/>
      <c r="J223" s="48"/>
      <c r="K223" s="48"/>
      <c r="L223" s="48"/>
      <c r="M223" s="48"/>
      <c r="N223" s="48"/>
    </row>
    <row r="224" spans="1:14" ht="15.05" hidden="1" customHeight="1">
      <c r="A224" s="76">
        <v>42832</v>
      </c>
      <c r="B224" s="467">
        <v>2017</v>
      </c>
      <c r="C224" s="477">
        <v>14841054.030000001</v>
      </c>
      <c r="D224" s="478">
        <v>193936.6900000032</v>
      </c>
      <c r="E224" s="479">
        <v>1.3240604652656032</v>
      </c>
      <c r="F224" s="478">
        <v>628207.91000000201</v>
      </c>
      <c r="G224" s="479">
        <v>4.4200007844734444</v>
      </c>
      <c r="H224" s="32"/>
      <c r="I224" s="73"/>
      <c r="J224" s="48"/>
      <c r="K224" s="48"/>
      <c r="L224" s="48"/>
      <c r="M224" s="48"/>
      <c r="N224" s="48"/>
    </row>
    <row r="225" spans="1:14" ht="15.05" hidden="1" customHeight="1">
      <c r="A225" s="76">
        <v>42864</v>
      </c>
      <c r="B225" s="467">
        <v>2017</v>
      </c>
      <c r="C225" s="477">
        <v>15048624.750000002</v>
      </c>
      <c r="D225" s="478">
        <v>207570.72000000067</v>
      </c>
      <c r="E225" s="479">
        <v>1.3986251891571442</v>
      </c>
      <c r="F225" s="478">
        <v>652116.4400000032</v>
      </c>
      <c r="G225" s="479">
        <v>4.5296847399243063</v>
      </c>
      <c r="H225" s="32"/>
      <c r="I225" s="73"/>
      <c r="J225" s="48"/>
      <c r="K225" s="48"/>
      <c r="L225" s="48"/>
      <c r="M225" s="48"/>
      <c r="N225" s="48"/>
    </row>
    <row r="226" spans="1:14" ht="15.05" hidden="1" customHeight="1">
      <c r="A226" s="76">
        <v>42896</v>
      </c>
      <c r="B226" s="467">
        <v>2017</v>
      </c>
      <c r="C226" s="477">
        <v>15125718.76</v>
      </c>
      <c r="D226" s="478">
        <v>77094.009999997914</v>
      </c>
      <c r="E226" s="479">
        <v>0.51229937140932691</v>
      </c>
      <c r="F226" s="478">
        <v>643023.63999999873</v>
      </c>
      <c r="G226" s="479">
        <v>4.439944600587566</v>
      </c>
      <c r="H226" s="32"/>
      <c r="I226" s="73"/>
      <c r="J226" s="48"/>
      <c r="K226" s="48"/>
      <c r="L226" s="48"/>
      <c r="M226" s="48"/>
      <c r="N226" s="48"/>
    </row>
    <row r="227" spans="1:14" ht="15.05" hidden="1" customHeight="1">
      <c r="A227" s="76">
        <v>42928</v>
      </c>
      <c r="B227" s="467">
        <v>2017</v>
      </c>
      <c r="C227" s="477">
        <v>15188082.500000002</v>
      </c>
      <c r="D227" s="478">
        <v>62363.740000002086</v>
      </c>
      <c r="E227" s="479">
        <v>0.41230265476654893</v>
      </c>
      <c r="F227" s="478">
        <v>619135.14000000246</v>
      </c>
      <c r="G227" s="479">
        <v>4.2496902809868118</v>
      </c>
      <c r="H227" s="75"/>
      <c r="I227" s="73"/>
      <c r="J227" s="48"/>
      <c r="K227" s="48"/>
      <c r="L227" s="48"/>
      <c r="M227" s="48"/>
      <c r="N227" s="48"/>
    </row>
    <row r="228" spans="1:14" s="43" customFormat="1" ht="15.05" hidden="1" customHeight="1">
      <c r="A228" s="76">
        <v>42960</v>
      </c>
      <c r="B228" s="467">
        <v>2017</v>
      </c>
      <c r="C228" s="477">
        <v>15025348.809999999</v>
      </c>
      <c r="D228" s="478">
        <v>-162733.6900000032</v>
      </c>
      <c r="E228" s="479">
        <v>-1.0714564527813337</v>
      </c>
      <c r="F228" s="478">
        <v>588643.95999999903</v>
      </c>
      <c r="G228" s="479">
        <v>4.0774121665305074</v>
      </c>
      <c r="I228" s="73"/>
      <c r="J228" s="48"/>
      <c r="K228" s="48"/>
      <c r="L228" s="48"/>
      <c r="M228" s="48"/>
      <c r="N228" s="48"/>
    </row>
    <row r="229" spans="1:14" s="43" customFormat="1" ht="15.05" hidden="1" customHeight="1">
      <c r="A229" s="76">
        <v>42992</v>
      </c>
      <c r="B229" s="467">
        <v>2017</v>
      </c>
      <c r="C229" s="477">
        <v>15049860.130000001</v>
      </c>
      <c r="D229" s="478">
        <v>24511.320000002161</v>
      </c>
      <c r="E229" s="479">
        <v>0.16313311797253505</v>
      </c>
      <c r="F229" s="478">
        <v>599231.50999999978</v>
      </c>
      <c r="G229" s="479">
        <v>4.1467504684927832</v>
      </c>
      <c r="I229" s="73"/>
      <c r="J229" s="48"/>
      <c r="K229" s="48"/>
      <c r="L229" s="48"/>
      <c r="M229" s="48"/>
      <c r="N229" s="48"/>
    </row>
    <row r="230" spans="1:14" ht="15.05" hidden="1" customHeight="1">
      <c r="A230" s="76">
        <v>43024</v>
      </c>
      <c r="B230" s="467">
        <v>2017</v>
      </c>
      <c r="C230" s="477">
        <v>15144839.039999999</v>
      </c>
      <c r="D230" s="478">
        <v>94978.909999998286</v>
      </c>
      <c r="E230" s="479">
        <v>0.6310949681895579</v>
      </c>
      <c r="F230" s="478">
        <v>593689.93999999948</v>
      </c>
      <c r="G230" s="479">
        <v>4.0800210067258433</v>
      </c>
      <c r="H230" s="43"/>
      <c r="I230" s="73"/>
      <c r="J230" s="48"/>
      <c r="K230" s="48"/>
      <c r="L230" s="48"/>
      <c r="M230" s="48"/>
      <c r="N230" s="48"/>
    </row>
    <row r="231" spans="1:14" ht="15.05" hidden="1" customHeight="1">
      <c r="A231" s="76">
        <v>43056</v>
      </c>
      <c r="B231" s="467">
        <v>2017</v>
      </c>
      <c r="C231" s="477">
        <v>15139984.459999999</v>
      </c>
      <c r="D231" s="478">
        <v>-4854.5800000000745</v>
      </c>
      <c r="E231" s="479">
        <v>-3.2054351896235289E-2</v>
      </c>
      <c r="F231" s="478">
        <v>620188.80999999866</v>
      </c>
      <c r="G231" s="479">
        <v>4.2713329095647339</v>
      </c>
      <c r="H231" s="43"/>
      <c r="I231" s="73"/>
      <c r="J231" s="48"/>
      <c r="K231" s="48"/>
      <c r="L231" s="48"/>
      <c r="M231" s="48"/>
      <c r="N231" s="48"/>
    </row>
    <row r="232" spans="1:14" s="65" customFormat="1" ht="15.05" hidden="1" customHeight="1">
      <c r="A232" s="76">
        <v>43088</v>
      </c>
      <c r="B232" s="467">
        <v>2017</v>
      </c>
      <c r="C232" s="475">
        <v>15191482.92</v>
      </c>
      <c r="D232" s="547">
        <v>51498.460000000894</v>
      </c>
      <c r="E232" s="548">
        <v>0.34014869788050817</v>
      </c>
      <c r="F232" s="547">
        <v>599574.97000000067</v>
      </c>
      <c r="G232" s="548">
        <v>4.1089552651680634</v>
      </c>
      <c r="H232"/>
      <c r="I232" s="73"/>
      <c r="J232" s="48"/>
      <c r="K232" s="48"/>
      <c r="L232" s="48"/>
      <c r="M232" s="48"/>
      <c r="N232" s="48"/>
    </row>
    <row r="233" spans="1:14" s="6" customFormat="1" ht="19.149999999999999" customHeight="1">
      <c r="B233" s="471">
        <v>2018</v>
      </c>
      <c r="C233" s="514"/>
      <c r="D233" s="473"/>
      <c r="E233" s="474"/>
      <c r="F233" s="473"/>
      <c r="G233" s="474"/>
      <c r="H233" s="32"/>
    </row>
    <row r="234" spans="1:14" s="48" customFormat="1" ht="15.05" customHeight="1">
      <c r="B234" s="476" t="s">
        <v>9</v>
      </c>
      <c r="C234" s="837">
        <v>15025513.660000002</v>
      </c>
      <c r="D234" s="838">
        <v>-165969.25999999791</v>
      </c>
      <c r="E234" s="839">
        <v>-1.0925151999578304</v>
      </c>
      <c r="F234" s="838">
        <v>591239.53000000305</v>
      </c>
      <c r="G234" s="839">
        <v>4.0960807912825885</v>
      </c>
      <c r="H234" s="32"/>
      <c r="I234" s="73"/>
    </row>
    <row r="235" spans="1:14" s="48" customFormat="1" ht="15.05" customHeight="1">
      <c r="B235" s="466" t="s">
        <v>10</v>
      </c>
      <c r="C235" s="475">
        <v>15090156.199999999</v>
      </c>
      <c r="D235" s="547">
        <v>64642.539999997243</v>
      </c>
      <c r="E235" s="548">
        <v>0.43021850342516643</v>
      </c>
      <c r="F235" s="547">
        <v>587375.59999999963</v>
      </c>
      <c r="G235" s="548">
        <v>4.0500895393811476</v>
      </c>
      <c r="H235" s="32"/>
      <c r="I235" s="73"/>
    </row>
    <row r="236" spans="1:14" s="55" customFormat="1" ht="15.05" customHeight="1">
      <c r="A236" s="74">
        <f>C236-C232</f>
        <v>14944.029999999329</v>
      </c>
      <c r="B236" s="476" t="s">
        <v>38</v>
      </c>
      <c r="C236" s="477">
        <v>15206426.949999999</v>
      </c>
      <c r="D236" s="478">
        <v>116270.75</v>
      </c>
      <c r="E236" s="479">
        <v>0.77050726618720944</v>
      </c>
      <c r="F236" s="478">
        <v>559309.61000000127</v>
      </c>
      <c r="G236" s="479">
        <v>3.8185644111184587</v>
      </c>
      <c r="H236" s="32"/>
      <c r="I236" s="73"/>
      <c r="J236" s="48"/>
      <c r="K236" s="48"/>
      <c r="L236" s="48"/>
      <c r="M236" s="48"/>
      <c r="N236" s="48"/>
    </row>
    <row r="237" spans="1:14" ht="15.05" customHeight="1">
      <c r="A237" s="74"/>
      <c r="B237" s="476" t="s">
        <v>39</v>
      </c>
      <c r="C237" s="477">
        <v>15364490.51</v>
      </c>
      <c r="D237" s="478">
        <v>158063.56000000052</v>
      </c>
      <c r="E237" s="479">
        <v>1.0394523349878853</v>
      </c>
      <c r="F237" s="478">
        <v>523436.47999999858</v>
      </c>
      <c r="G237" s="479">
        <v>3.5269494938965522</v>
      </c>
      <c r="H237" s="32"/>
      <c r="I237" s="73"/>
      <c r="J237" s="48"/>
      <c r="K237" s="48"/>
      <c r="L237" s="48"/>
      <c r="M237" s="48"/>
      <c r="N237" s="48"/>
    </row>
    <row r="238" spans="1:14" ht="15.05" customHeight="1">
      <c r="A238" s="74"/>
      <c r="B238" s="476" t="s">
        <v>40</v>
      </c>
      <c r="C238" s="477">
        <v>15586623.16</v>
      </c>
      <c r="D238" s="478">
        <v>222132.65000000037</v>
      </c>
      <c r="E238" s="479">
        <v>1.445753439435066</v>
      </c>
      <c r="F238" s="478">
        <v>537998.40999999829</v>
      </c>
      <c r="G238" s="479">
        <v>3.575066950885315</v>
      </c>
      <c r="H238" s="32"/>
      <c r="I238" s="73"/>
      <c r="J238" s="48"/>
      <c r="K238" s="48"/>
      <c r="L238" s="48"/>
      <c r="M238" s="48"/>
      <c r="N238" s="48"/>
    </row>
    <row r="239" spans="1:14" ht="15.05" customHeight="1">
      <c r="A239" s="74"/>
      <c r="B239" s="476" t="s">
        <v>41</v>
      </c>
      <c r="C239" s="477">
        <v>15664099.75</v>
      </c>
      <c r="D239" s="478">
        <v>77476.589999999851</v>
      </c>
      <c r="E239" s="479">
        <v>0.49707104101182153</v>
      </c>
      <c r="F239" s="478">
        <v>538380.99000000022</v>
      </c>
      <c r="G239" s="479">
        <v>3.5593745893500994</v>
      </c>
      <c r="H239" s="32"/>
      <c r="I239" s="73"/>
      <c r="J239" s="48"/>
      <c r="K239" s="48"/>
      <c r="L239" s="48"/>
      <c r="M239" s="48"/>
      <c r="N239" s="48"/>
    </row>
    <row r="240" spans="1:14" ht="15.05" customHeight="1">
      <c r="B240" s="476" t="s">
        <v>42</v>
      </c>
      <c r="C240" s="477">
        <v>15704128.529999999</v>
      </c>
      <c r="D240" s="478">
        <v>40028.779999999329</v>
      </c>
      <c r="E240" s="479">
        <v>0.25554472097893211</v>
      </c>
      <c r="F240" s="478">
        <v>516046.02999999747</v>
      </c>
      <c r="G240" s="479">
        <v>3.3977036271695056</v>
      </c>
      <c r="H240" s="75"/>
      <c r="I240" s="73"/>
      <c r="J240" s="48"/>
      <c r="K240" s="48"/>
      <c r="L240" s="48"/>
      <c r="M240" s="48"/>
      <c r="N240" s="48"/>
    </row>
    <row r="241" spans="1:14" s="43" customFormat="1" ht="15.05" customHeight="1">
      <c r="B241" s="476" t="s">
        <v>43</v>
      </c>
      <c r="C241" s="477">
        <v>15519468.93</v>
      </c>
      <c r="D241" s="478">
        <v>-184659.59999999963</v>
      </c>
      <c r="E241" s="479">
        <v>-1.1758665859569248</v>
      </c>
      <c r="F241" s="478">
        <v>494120.12000000104</v>
      </c>
      <c r="G241" s="479">
        <v>3.2885766996047607</v>
      </c>
      <c r="I241" s="73"/>
      <c r="J241" s="48"/>
      <c r="K241" s="48"/>
      <c r="L241" s="48"/>
      <c r="M241" s="48"/>
      <c r="N241" s="48"/>
    </row>
    <row r="242" spans="1:14" s="43" customFormat="1" ht="15.05" customHeight="1">
      <c r="B242" s="476" t="s">
        <v>54</v>
      </c>
      <c r="C242" s="477">
        <v>15539603.6</v>
      </c>
      <c r="D242" s="478">
        <v>20134.669999999925</v>
      </c>
      <c r="E242" s="479">
        <v>0.12973813788872235</v>
      </c>
      <c r="F242" s="478">
        <v>489743.46999999881</v>
      </c>
      <c r="G242" s="479">
        <v>3.2541396781738712</v>
      </c>
      <c r="I242" s="73"/>
      <c r="J242" s="48"/>
      <c r="K242" s="48"/>
      <c r="L242" s="48"/>
      <c r="M242" s="48"/>
      <c r="N242" s="48"/>
    </row>
    <row r="243" spans="1:14" ht="15.05" customHeight="1">
      <c r="B243" s="476" t="s">
        <v>55</v>
      </c>
      <c r="C243" s="477">
        <v>15666453.439999999</v>
      </c>
      <c r="D243" s="478">
        <v>126849.83999999985</v>
      </c>
      <c r="E243" s="479">
        <v>0.8163003591674709</v>
      </c>
      <c r="F243" s="478">
        <v>521614.40000000037</v>
      </c>
      <c r="G243" s="479">
        <v>3.444172622913527</v>
      </c>
      <c r="H243" s="43"/>
      <c r="I243" s="73"/>
      <c r="J243" s="48"/>
      <c r="K243" s="48"/>
      <c r="L243" s="48"/>
      <c r="M243" s="48"/>
      <c r="N243" s="48"/>
    </row>
    <row r="244" spans="1:14" ht="15.05" customHeight="1">
      <c r="B244" s="476" t="s">
        <v>56</v>
      </c>
      <c r="C244" s="477">
        <v>15624488.27</v>
      </c>
      <c r="D244" s="478">
        <v>-41965.169999999925</v>
      </c>
      <c r="E244" s="479">
        <v>-0.26786643295318413</v>
      </c>
      <c r="F244" s="478">
        <v>484503.81000000052</v>
      </c>
      <c r="G244" s="479">
        <v>3.2001605502308479</v>
      </c>
      <c r="H244" s="43"/>
      <c r="I244" s="73"/>
      <c r="J244" s="48"/>
      <c r="K244" s="48"/>
      <c r="L244" s="48"/>
      <c r="M244" s="48"/>
      <c r="N244" s="48"/>
    </row>
    <row r="245" spans="1:14" s="65" customFormat="1" ht="15.05" customHeight="1">
      <c r="B245" s="476" t="s">
        <v>57</v>
      </c>
      <c r="C245" s="477">
        <v>15704883.34</v>
      </c>
      <c r="D245" s="478">
        <v>80395.070000000298</v>
      </c>
      <c r="E245" s="479">
        <v>0.51454529972903629</v>
      </c>
      <c r="F245" s="478">
        <v>513400.41999999993</v>
      </c>
      <c r="G245" s="479">
        <v>3.3795280072631613</v>
      </c>
      <c r="H245"/>
      <c r="I245" s="73"/>
      <c r="J245" s="48"/>
      <c r="K245" s="48"/>
      <c r="L245" s="48"/>
      <c r="M245" s="48"/>
      <c r="N245" s="48"/>
    </row>
    <row r="246" spans="1:14" s="6" customFormat="1" ht="19.149999999999999" customHeight="1">
      <c r="B246" s="471">
        <v>2019</v>
      </c>
      <c r="C246" s="514"/>
      <c r="D246" s="473"/>
      <c r="E246" s="474"/>
      <c r="F246" s="473"/>
      <c r="G246" s="474"/>
      <c r="H246" s="32"/>
    </row>
    <row r="247" spans="1:14" s="48" customFormat="1" ht="15.05" customHeight="1">
      <c r="B247" s="476" t="s">
        <v>9</v>
      </c>
      <c r="C247" s="837">
        <v>15522075.26</v>
      </c>
      <c r="D247" s="838">
        <v>-182808.08000000007</v>
      </c>
      <c r="E247" s="839">
        <v>-1.1640206172967282</v>
      </c>
      <c r="F247" s="838">
        <v>496561.59999999776</v>
      </c>
      <c r="G247" s="839">
        <v>3.3047895149296238</v>
      </c>
      <c r="H247" s="32"/>
      <c r="I247" s="73"/>
    </row>
    <row r="248" spans="1:14" s="48" customFormat="1" ht="15.05" customHeight="1">
      <c r="B248" s="466" t="s">
        <v>10</v>
      </c>
      <c r="C248" s="475">
        <v>15584786.1</v>
      </c>
      <c r="D248" s="547">
        <v>62710.839999999851</v>
      </c>
      <c r="E248" s="548">
        <v>0.4040106683518303</v>
      </c>
      <c r="F248" s="547">
        <v>494629.90000000037</v>
      </c>
      <c r="G248" s="548">
        <v>3.2778315442486985</v>
      </c>
      <c r="H248" s="32"/>
      <c r="I248" s="73"/>
    </row>
    <row r="249" spans="1:14" s="55" customFormat="1" ht="15.05" customHeight="1">
      <c r="A249" s="74"/>
      <c r="B249" s="476" t="s">
        <v>38</v>
      </c>
      <c r="C249" s="477">
        <v>15723509.710000001</v>
      </c>
      <c r="D249" s="478">
        <v>138723.61000000127</v>
      </c>
      <c r="E249" s="479">
        <v>0.890122001738618</v>
      </c>
      <c r="F249" s="478">
        <v>517082.76000000164</v>
      </c>
      <c r="G249" s="479">
        <v>3.4004224772868241</v>
      </c>
      <c r="H249" s="32"/>
      <c r="I249" s="73"/>
      <c r="J249" s="48"/>
      <c r="K249" s="48"/>
      <c r="L249" s="48"/>
      <c r="M249" s="48"/>
      <c r="N249" s="48"/>
    </row>
    <row r="250" spans="1:14" ht="15.05" customHeight="1">
      <c r="A250" s="74"/>
      <c r="B250" s="476" t="s">
        <v>39</v>
      </c>
      <c r="C250" s="477">
        <v>15897051.700000001</v>
      </c>
      <c r="D250" s="478">
        <v>173541.99000000022</v>
      </c>
      <c r="E250" s="479">
        <v>1.1037102606272953</v>
      </c>
      <c r="F250" s="478">
        <v>532561.19000000134</v>
      </c>
      <c r="G250" s="479">
        <v>3.4661819059563612</v>
      </c>
      <c r="H250" s="32"/>
      <c r="I250" s="73"/>
      <c r="J250" s="48"/>
      <c r="K250" s="48"/>
      <c r="L250" s="48"/>
      <c r="M250" s="48"/>
      <c r="N250" s="48"/>
    </row>
    <row r="251" spans="1:14" ht="15.05" customHeight="1">
      <c r="A251" s="74"/>
      <c r="B251" s="476" t="s">
        <v>40</v>
      </c>
      <c r="C251" s="477">
        <v>16097437.545454519</v>
      </c>
      <c r="D251" s="478">
        <v>200385.84545451775</v>
      </c>
      <c r="E251" s="479">
        <v>1.2605220718664185</v>
      </c>
      <c r="F251" s="478">
        <v>510814.38545451872</v>
      </c>
      <c r="G251" s="479">
        <v>3.2772614068544499</v>
      </c>
      <c r="H251" s="32"/>
      <c r="I251" s="73"/>
      <c r="J251" s="48"/>
      <c r="K251" s="48"/>
      <c r="L251" s="48"/>
      <c r="M251" s="48"/>
      <c r="N251" s="48"/>
    </row>
    <row r="252" spans="1:14" ht="15.05" customHeight="1">
      <c r="A252" s="74"/>
      <c r="B252" s="476" t="s">
        <v>41</v>
      </c>
      <c r="C252" s="477">
        <v>16162451.6</v>
      </c>
      <c r="D252" s="478">
        <v>65014.054545480758</v>
      </c>
      <c r="E252" s="479">
        <v>0.40387828411758164</v>
      </c>
      <c r="F252" s="478">
        <v>498351.84999999963</v>
      </c>
      <c r="G252" s="479">
        <v>3.1814905290040656</v>
      </c>
      <c r="H252" s="32"/>
      <c r="I252" s="73"/>
      <c r="J252" s="48"/>
      <c r="K252" s="48"/>
      <c r="L252" s="48"/>
      <c r="M252" s="48"/>
      <c r="N252" s="48"/>
    </row>
    <row r="253" spans="1:14" ht="15.05" customHeight="1">
      <c r="B253" s="476" t="s">
        <v>42</v>
      </c>
      <c r="C253" s="477">
        <v>16183391.990000002</v>
      </c>
      <c r="D253" s="478">
        <v>20940.390000002459</v>
      </c>
      <c r="E253" s="479">
        <v>0.12956196571072098</v>
      </c>
      <c r="F253" s="478">
        <v>479263.46000000276</v>
      </c>
      <c r="G253" s="479">
        <v>3.0518309824353054</v>
      </c>
      <c r="H253" s="75"/>
      <c r="I253" s="73"/>
      <c r="J253" s="48"/>
      <c r="K253" s="48"/>
      <c r="L253" s="48"/>
      <c r="M253" s="48"/>
      <c r="N253" s="48"/>
    </row>
    <row r="254" spans="1:14" s="43" customFormat="1" ht="15.05" customHeight="1">
      <c r="B254" s="476" t="s">
        <v>43</v>
      </c>
      <c r="C254" s="477">
        <v>15987629.333333356</v>
      </c>
      <c r="D254" s="478">
        <v>-195762.65666664578</v>
      </c>
      <c r="E254" s="479">
        <v>-1.2096515785294599</v>
      </c>
      <c r="F254" s="478">
        <v>468160.4033333566</v>
      </c>
      <c r="G254" s="479">
        <v>3.0166006674904793</v>
      </c>
      <c r="I254" s="73"/>
      <c r="J254" s="48"/>
      <c r="K254" s="48"/>
      <c r="L254" s="48"/>
      <c r="M254" s="48"/>
      <c r="N254" s="48"/>
    </row>
    <row r="255" spans="1:14" s="43" customFormat="1" ht="15.05" customHeight="1">
      <c r="B255" s="476" t="s">
        <v>54</v>
      </c>
      <c r="C255" s="477">
        <v>15987768.42</v>
      </c>
      <c r="D255" s="478">
        <v>139.08666664361954</v>
      </c>
      <c r="E255" s="479">
        <v>8.699642939120622E-4</v>
      </c>
      <c r="F255" s="478">
        <v>448164.8200000003</v>
      </c>
      <c r="G255" s="479">
        <v>2.8840170672049794</v>
      </c>
      <c r="I255" s="73"/>
      <c r="J255" s="48"/>
      <c r="K255" s="48"/>
      <c r="L255" s="48"/>
      <c r="M255" s="48"/>
      <c r="N255" s="48"/>
    </row>
    <row r="256" spans="1:14" ht="15.05" customHeight="1">
      <c r="B256" s="476" t="s">
        <v>55</v>
      </c>
      <c r="C256" s="477">
        <v>16090646.5156522</v>
      </c>
      <c r="D256" s="478">
        <v>102878.09565220028</v>
      </c>
      <c r="E256" s="479">
        <v>0.64348002141127836</v>
      </c>
      <c r="F256" s="478">
        <v>424193.07565220073</v>
      </c>
      <c r="G256" s="479">
        <v>2.7076522282263369</v>
      </c>
      <c r="H256" s="43"/>
      <c r="I256" s="73"/>
      <c r="J256" s="48"/>
      <c r="K256" s="48"/>
      <c r="L256" s="48"/>
      <c r="M256" s="48"/>
      <c r="N256" s="48"/>
    </row>
    <row r="257" spans="1:14" ht="15.05" customHeight="1">
      <c r="B257" s="476" t="s">
        <v>56</v>
      </c>
      <c r="C257" s="477">
        <v>16041754.35</v>
      </c>
      <c r="D257" s="478">
        <v>-48892.16565220058</v>
      </c>
      <c r="E257" s="479">
        <v>-0.30385457541834171</v>
      </c>
      <c r="F257" s="478">
        <v>417266.08000000007</v>
      </c>
      <c r="G257" s="479">
        <v>2.6705903757576266</v>
      </c>
      <c r="H257" s="43"/>
      <c r="I257" s="73"/>
      <c r="J257" s="48"/>
      <c r="K257" s="48"/>
      <c r="L257" s="48"/>
      <c r="M257" s="48"/>
      <c r="N257" s="48"/>
    </row>
    <row r="258" spans="1:14" s="65" customFormat="1" ht="15.05" customHeight="1">
      <c r="B258" s="476" t="s">
        <v>57</v>
      </c>
      <c r="C258" s="477">
        <v>16076050.370000001</v>
      </c>
      <c r="D258" s="478">
        <v>34296.020000001416</v>
      </c>
      <c r="E258" s="479">
        <v>0.21379220284593714</v>
      </c>
      <c r="F258" s="478">
        <v>371167.03000000119</v>
      </c>
      <c r="G258" s="479">
        <v>2.3633861007718906</v>
      </c>
      <c r="H258"/>
      <c r="I258" s="73"/>
      <c r="J258" s="48"/>
      <c r="K258" s="48"/>
      <c r="L258" s="48"/>
      <c r="M258" s="48"/>
      <c r="N258" s="48"/>
    </row>
    <row r="259" spans="1:14" s="6" customFormat="1" ht="19.149999999999999" customHeight="1">
      <c r="B259" s="471">
        <v>2020</v>
      </c>
      <c r="C259" s="514"/>
      <c r="D259" s="473"/>
      <c r="E259" s="474"/>
      <c r="F259" s="473"/>
      <c r="G259" s="474"/>
      <c r="H259" s="32"/>
    </row>
    <row r="260" spans="1:14" s="48" customFormat="1" ht="15.05" customHeight="1">
      <c r="B260" s="476" t="s">
        <v>9</v>
      </c>
      <c r="C260" s="837">
        <v>15851141.18</v>
      </c>
      <c r="D260" s="838">
        <v>-224909.19000000134</v>
      </c>
      <c r="E260" s="839">
        <v>-1.399032628186518</v>
      </c>
      <c r="F260" s="838">
        <v>329065.91999999993</v>
      </c>
      <c r="G260" s="839">
        <v>2.1199866286436304</v>
      </c>
      <c r="H260" s="32"/>
      <c r="I260" s="73"/>
    </row>
    <row r="261" spans="1:14" s="48" customFormat="1" ht="15.05" customHeight="1">
      <c r="B261" s="466" t="s">
        <v>10</v>
      </c>
      <c r="C261" s="475">
        <v>15929150.699999999</v>
      </c>
      <c r="D261" s="547">
        <v>78009.519999999553</v>
      </c>
      <c r="E261" s="548">
        <v>0.49213819443123441</v>
      </c>
      <c r="F261" s="547">
        <v>344364.59999999963</v>
      </c>
      <c r="G261" s="548">
        <v>2.2096203168293584</v>
      </c>
      <c r="H261" s="32"/>
      <c r="I261" s="73"/>
    </row>
    <row r="262" spans="1:14" s="55" customFormat="1" ht="15.05" customHeight="1">
      <c r="A262" s="48"/>
      <c r="B262" s="476" t="s">
        <v>38</v>
      </c>
      <c r="C262" s="477"/>
      <c r="D262" s="478"/>
      <c r="E262" s="479"/>
      <c r="F262" s="478"/>
      <c r="G262" s="479"/>
      <c r="H262" s="32"/>
      <c r="I262" s="73"/>
      <c r="J262" s="48"/>
      <c r="K262" s="48"/>
      <c r="L262" s="48"/>
      <c r="M262" s="48"/>
      <c r="N262" s="48"/>
    </row>
    <row r="263" spans="1:14" ht="15.05" customHeight="1">
      <c r="A263" s="48"/>
      <c r="B263" s="476" t="s">
        <v>39</v>
      </c>
      <c r="C263" s="477"/>
      <c r="D263" s="478"/>
      <c r="E263" s="479"/>
      <c r="F263" s="478"/>
      <c r="G263" s="479"/>
      <c r="H263" s="32"/>
      <c r="I263" s="73"/>
      <c r="J263" s="48"/>
      <c r="K263" s="48"/>
      <c r="L263" s="48"/>
      <c r="M263" s="48"/>
      <c r="N263" s="48"/>
    </row>
    <row r="264" spans="1:14" ht="15.05" customHeight="1">
      <c r="A264" s="48"/>
      <c r="B264" s="476" t="s">
        <v>40</v>
      </c>
      <c r="C264" s="477"/>
      <c r="D264" s="478"/>
      <c r="E264" s="479"/>
      <c r="F264" s="478"/>
      <c r="G264" s="479"/>
      <c r="H264" s="32"/>
      <c r="I264" s="73"/>
      <c r="J264" s="48"/>
      <c r="K264" s="48"/>
      <c r="L264" s="48"/>
      <c r="M264" s="48"/>
      <c r="N264" s="48"/>
    </row>
    <row r="265" spans="1:14" ht="15.05" customHeight="1">
      <c r="A265" s="48"/>
      <c r="B265" s="476" t="s">
        <v>41</v>
      </c>
      <c r="C265" s="477"/>
      <c r="D265" s="478"/>
      <c r="E265" s="479"/>
      <c r="F265" s="478"/>
      <c r="G265" s="479"/>
      <c r="H265" s="32"/>
      <c r="I265" s="73"/>
      <c r="J265" s="48"/>
      <c r="K265" s="48"/>
      <c r="L265" s="48"/>
      <c r="M265" s="48"/>
      <c r="N265" s="48"/>
    </row>
    <row r="266" spans="1:14" ht="15.05" customHeight="1">
      <c r="A266" s="48"/>
      <c r="B266" s="476" t="s">
        <v>42</v>
      </c>
      <c r="C266" s="477"/>
      <c r="D266" s="478"/>
      <c r="E266" s="479"/>
      <c r="F266" s="478"/>
      <c r="G266" s="479"/>
      <c r="H266" s="75"/>
      <c r="I266" s="73"/>
      <c r="J266" s="48"/>
      <c r="K266" s="48"/>
      <c r="L266" s="48"/>
      <c r="M266" s="48"/>
      <c r="N266" s="48"/>
    </row>
    <row r="267" spans="1:14" s="43" customFormat="1" ht="15.05" customHeight="1">
      <c r="B267" s="476" t="s">
        <v>43</v>
      </c>
      <c r="C267" s="477"/>
      <c r="D267" s="478"/>
      <c r="E267" s="479"/>
      <c r="F267" s="478"/>
      <c r="G267" s="479"/>
      <c r="I267" s="73"/>
      <c r="J267" s="48"/>
      <c r="K267" s="48"/>
      <c r="L267" s="48"/>
      <c r="M267" s="48"/>
      <c r="N267" s="48"/>
    </row>
    <row r="268" spans="1:14" s="43" customFormat="1" ht="15.05" customHeight="1">
      <c r="B268" s="476" t="s">
        <v>54</v>
      </c>
      <c r="C268" s="477"/>
      <c r="D268" s="478"/>
      <c r="E268" s="479"/>
      <c r="F268" s="478"/>
      <c r="G268" s="479"/>
      <c r="I268" s="73"/>
      <c r="J268" s="48"/>
      <c r="K268" s="48"/>
      <c r="L268" s="48"/>
      <c r="M268" s="48"/>
      <c r="N268" s="48"/>
    </row>
    <row r="269" spans="1:14" ht="15.05" customHeight="1">
      <c r="B269" s="476" t="s">
        <v>55</v>
      </c>
      <c r="C269" s="477"/>
      <c r="D269" s="478"/>
      <c r="E269" s="479"/>
      <c r="F269" s="478"/>
      <c r="G269" s="479"/>
      <c r="H269" s="43"/>
      <c r="I269" s="73"/>
      <c r="J269" s="48"/>
      <c r="K269" s="48"/>
      <c r="L269" s="48"/>
      <c r="M269" s="48"/>
      <c r="N269" s="48"/>
    </row>
    <row r="270" spans="1:14" ht="15.05" customHeight="1">
      <c r="B270" s="476" t="s">
        <v>56</v>
      </c>
      <c r="C270" s="477"/>
      <c r="D270" s="478"/>
      <c r="E270" s="479"/>
      <c r="F270" s="478"/>
      <c r="G270" s="479"/>
      <c r="H270" s="43"/>
      <c r="I270" s="73"/>
      <c r="J270" s="48"/>
      <c r="K270" s="48"/>
      <c r="L270" s="48"/>
      <c r="M270" s="48"/>
      <c r="N270" s="48"/>
    </row>
    <row r="271" spans="1:14" s="65" customFormat="1" ht="15.05" customHeight="1">
      <c r="B271" s="476" t="s">
        <v>57</v>
      </c>
      <c r="C271" s="477"/>
      <c r="D271" s="478"/>
      <c r="E271" s="479"/>
      <c r="F271" s="478"/>
      <c r="G271" s="479"/>
      <c r="H271"/>
      <c r="I271" s="73"/>
      <c r="J271" s="48"/>
      <c r="K271" s="48"/>
      <c r="L271" s="48"/>
      <c r="M271" s="48"/>
      <c r="N271" s="48"/>
    </row>
    <row r="272" spans="1:14" ht="2.2999999999999998" customHeight="1">
      <c r="D272" s="418"/>
      <c r="E272" s="418"/>
    </row>
    <row r="273" spans="2:9">
      <c r="B273" s="394" t="s">
        <v>257</v>
      </c>
      <c r="D273" s="418"/>
      <c r="E273" s="418"/>
    </row>
    <row r="274" spans="2:9">
      <c r="B274" s="394"/>
      <c r="D274" s="418"/>
      <c r="E274" s="418"/>
      <c r="I274" s="55"/>
    </row>
    <row r="275" spans="2:9">
      <c r="B275" s="394"/>
      <c r="D275" s="418"/>
      <c r="E275" s="418"/>
    </row>
    <row r="276" spans="2:9">
      <c r="D276" s="418"/>
      <c r="E276" s="418"/>
    </row>
    <row r="277" spans="2:9">
      <c r="D277" s="418"/>
      <c r="E277" s="418"/>
    </row>
    <row r="278" spans="2:9">
      <c r="D278" s="418"/>
      <c r="E278" s="418"/>
    </row>
    <row r="279" spans="2:9">
      <c r="D279" s="418"/>
      <c r="E279" s="418"/>
    </row>
    <row r="280" spans="2:9">
      <c r="D280" s="418"/>
      <c r="E280" s="418"/>
    </row>
    <row r="281" spans="2:9">
      <c r="D281" s="418"/>
      <c r="E281" s="418"/>
    </row>
    <row r="282" spans="2:9">
      <c r="D282" s="418"/>
      <c r="E282" s="418"/>
    </row>
    <row r="313" spans="7:11">
      <c r="G313" s="620"/>
      <c r="H313" s="621"/>
      <c r="I313" s="621"/>
      <c r="J313" s="621"/>
      <c r="K313" s="621"/>
    </row>
    <row r="314" spans="7:11">
      <c r="G314" s="620"/>
      <c r="H314" s="621"/>
      <c r="I314" s="621"/>
      <c r="J314" s="621"/>
      <c r="K314" s="621"/>
    </row>
    <row r="315" spans="7:11">
      <c r="G315" s="620"/>
      <c r="H315" s="621"/>
      <c r="I315" s="621"/>
      <c r="J315" s="621"/>
      <c r="K315" s="621"/>
    </row>
    <row r="316" spans="7:11">
      <c r="G316" s="618"/>
      <c r="H316" s="619"/>
      <c r="I316" s="619"/>
      <c r="J316" s="619"/>
      <c r="K316" s="619"/>
    </row>
    <row r="323" spans="2:11" ht="15.05">
      <c r="C323" s="515"/>
      <c r="D323" s="516"/>
      <c r="E323" s="516"/>
    </row>
    <row r="324" spans="2:11" ht="15.05">
      <c r="C324" s="517"/>
      <c r="D324" s="518"/>
      <c r="E324" s="518"/>
      <c r="F324" s="418"/>
      <c r="G324" s="418"/>
    </row>
    <row r="325" spans="2:11" ht="15.05">
      <c r="B325" s="419"/>
      <c r="C325" s="515"/>
      <c r="D325" s="516"/>
      <c r="E325" s="516"/>
      <c r="F325" s="418"/>
      <c r="G325" s="620"/>
      <c r="H325" s="621"/>
      <c r="I325" s="621"/>
      <c r="J325" s="621"/>
      <c r="K325" s="621"/>
    </row>
    <row r="326" spans="2:11" ht="15.05">
      <c r="C326" s="517"/>
      <c r="D326" s="518"/>
      <c r="E326" s="518"/>
      <c r="F326" s="418"/>
      <c r="G326" s="620"/>
      <c r="H326" s="621"/>
      <c r="I326" s="621"/>
      <c r="J326" s="621"/>
      <c r="K326" s="621"/>
    </row>
    <row r="327" spans="2:11" ht="15.05">
      <c r="C327" s="515"/>
      <c r="D327" s="518"/>
      <c r="E327" s="518"/>
      <c r="F327" s="418"/>
      <c r="G327" s="620"/>
      <c r="H327" s="621"/>
      <c r="I327" s="621"/>
      <c r="J327" s="621"/>
      <c r="K327" s="621"/>
    </row>
    <row r="328" spans="2:11" ht="15.05">
      <c r="C328" s="517"/>
      <c r="D328" s="519"/>
      <c r="E328" s="519"/>
      <c r="F328" s="418"/>
      <c r="G328" s="618"/>
      <c r="H328" s="619"/>
      <c r="I328" s="619"/>
      <c r="J328" s="619"/>
      <c r="K328" s="619"/>
    </row>
    <row r="329" spans="2:11" ht="15.05">
      <c r="C329" s="517"/>
      <c r="D329" s="519"/>
      <c r="E329" s="519"/>
      <c r="F329" s="418"/>
    </row>
    <row r="330" spans="2:11" ht="15.75" thickBot="1">
      <c r="C330" s="520"/>
      <c r="D330" s="521"/>
    </row>
    <row r="331" spans="2:11" ht="13.1" thickTop="1"/>
    <row r="335" spans="2:11">
      <c r="I335" t="s">
        <v>216</v>
      </c>
    </row>
    <row r="336" spans="2:11">
      <c r="I336" t="s">
        <v>163</v>
      </c>
    </row>
    <row r="337" spans="7:11">
      <c r="G337" s="620"/>
      <c r="H337" s="621"/>
      <c r="I337" s="621"/>
      <c r="J337" s="621"/>
      <c r="K337" s="621"/>
    </row>
    <row r="338" spans="7:11">
      <c r="G338" s="620"/>
      <c r="H338" s="621"/>
      <c r="I338" s="621"/>
      <c r="J338" s="621"/>
      <c r="K338" s="621"/>
    </row>
    <row r="339" spans="7:11">
      <c r="G339" s="620"/>
      <c r="H339" s="621"/>
      <c r="I339" s="621"/>
      <c r="J339" s="621"/>
      <c r="K339" s="621"/>
    </row>
    <row r="340" spans="7:11">
      <c r="G340" s="620"/>
      <c r="H340" s="619"/>
      <c r="I340" s="619"/>
      <c r="J340" s="619"/>
      <c r="K340" s="619"/>
    </row>
    <row r="341" spans="7:11">
      <c r="G341" s="620"/>
    </row>
    <row r="342" spans="7:11">
      <c r="G342" s="620"/>
    </row>
    <row r="343" spans="7:11">
      <c r="G343" s="620"/>
    </row>
    <row r="344" spans="7:11">
      <c r="G344" s="620"/>
    </row>
    <row r="345" spans="7:11">
      <c r="G345" s="620"/>
      <c r="I345" t="s">
        <v>217</v>
      </c>
    </row>
    <row r="347" spans="7:11">
      <c r="I347" t="s">
        <v>216</v>
      </c>
    </row>
    <row r="348" spans="7:11">
      <c r="I348" t="s">
        <v>163</v>
      </c>
    </row>
    <row r="359" spans="9:9">
      <c r="I359" t="s">
        <v>216</v>
      </c>
    </row>
    <row r="360" spans="9:9">
      <c r="I360" t="s">
        <v>163</v>
      </c>
    </row>
  </sheetData>
  <mergeCells count="3">
    <mergeCell ref="B4:G4"/>
    <mergeCell ref="C6:C7"/>
    <mergeCell ref="B3:G3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fitToPage="1"/>
  </sheetPr>
  <dimension ref="A1:IF42"/>
  <sheetViews>
    <sheetView topLeftCell="A24" zoomScaleNormal="100" workbookViewId="0">
      <selection activeCell="J55" sqref="J55"/>
    </sheetView>
  </sheetViews>
  <sheetFormatPr baseColWidth="10" defaultColWidth="11.375" defaultRowHeight="14.4"/>
  <cols>
    <col min="1" max="1" width="4.875" style="60" customWidth="1"/>
    <col min="2" max="2" width="41.75" style="522" customWidth="1"/>
    <col min="3" max="3" width="13" style="523" customWidth="1"/>
    <col min="4" max="4" width="12.875" style="523" customWidth="1"/>
    <col min="5" max="5" width="10" style="523" customWidth="1"/>
    <col min="6" max="6" width="12.125" style="523" customWidth="1"/>
    <col min="7" max="7" width="9.625" style="524" customWidth="1"/>
    <col min="8" max="16384" width="11.375" style="51"/>
  </cols>
  <sheetData>
    <row r="1" spans="1:240" hidden="1">
      <c r="C1" s="522"/>
      <c r="E1" s="522"/>
    </row>
    <row r="2" spans="1:240" hidden="1">
      <c r="C2" s="522"/>
      <c r="E2" s="522"/>
    </row>
    <row r="3" spans="1:240" ht="18" customHeight="1">
      <c r="B3" s="943" t="s">
        <v>252</v>
      </c>
      <c r="C3" s="944"/>
      <c r="D3" s="944"/>
      <c r="E3" s="944"/>
      <c r="F3" s="944"/>
      <c r="G3" s="945"/>
    </row>
    <row r="4" spans="1:240" ht="19" customHeight="1">
      <c r="B4" s="946" t="s">
        <v>234</v>
      </c>
      <c r="C4" s="947"/>
      <c r="D4" s="947"/>
      <c r="E4" s="947"/>
      <c r="F4" s="947"/>
      <c r="G4" s="948"/>
    </row>
    <row r="5" spans="1:240" s="57" customFormat="1" ht="19">
      <c r="A5" s="61"/>
      <c r="B5" s="949" t="s">
        <v>123</v>
      </c>
      <c r="C5" s="952" t="str">
        <f>Regimenes!$B$6</f>
        <v>FEBRERO 
2020</v>
      </c>
      <c r="D5" s="955" t="s">
        <v>124</v>
      </c>
      <c r="E5" s="956"/>
      <c r="F5" s="949" t="s">
        <v>242</v>
      </c>
      <c r="G5" s="9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</row>
    <row r="6" spans="1:240" s="57" customFormat="1" ht="14.4" customHeight="1">
      <c r="A6" s="61"/>
      <c r="B6" s="950"/>
      <c r="C6" s="953"/>
      <c r="D6" s="951"/>
      <c r="E6" s="957"/>
      <c r="F6" s="951"/>
      <c r="G6" s="957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s="57" customFormat="1" ht="20.3" customHeight="1">
      <c r="A7" s="61"/>
      <c r="B7" s="951"/>
      <c r="C7" s="954"/>
      <c r="D7" s="525" t="s">
        <v>11</v>
      </c>
      <c r="E7" s="526" t="s">
        <v>8</v>
      </c>
      <c r="F7" s="525" t="s">
        <v>11</v>
      </c>
      <c r="G7" s="526" t="s">
        <v>8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</row>
    <row r="8" spans="1:240" s="58" customFormat="1" ht="28.5" customHeight="1">
      <c r="A8" s="62"/>
      <c r="B8" s="640" t="s">
        <v>126</v>
      </c>
      <c r="C8" s="641">
        <v>70907.199999999997</v>
      </c>
      <c r="D8" s="529">
        <v>2043.2476190476009</v>
      </c>
      <c r="E8" s="642">
        <v>2.9670786360684653E-2</v>
      </c>
      <c r="F8" s="529">
        <v>2472.5</v>
      </c>
      <c r="G8" s="530">
        <v>3.6129332049384288E-2</v>
      </c>
    </row>
    <row r="9" spans="1:240" s="58" customFormat="1" ht="24.9" customHeight="1">
      <c r="A9" s="62"/>
      <c r="B9" s="640" t="s">
        <v>127</v>
      </c>
      <c r="C9" s="641">
        <v>19090.45</v>
      </c>
      <c r="D9" s="529">
        <v>-10.835714285698486</v>
      </c>
      <c r="E9" s="530">
        <v>-5.6727669790279656E-4</v>
      </c>
      <c r="F9" s="529">
        <v>-34.75</v>
      </c>
      <c r="G9" s="530">
        <v>-1.8169744630120999E-3</v>
      </c>
    </row>
    <row r="10" spans="1:240" s="58" customFormat="1" ht="27.2" customHeight="1">
      <c r="A10" s="62"/>
      <c r="B10" s="640" t="s">
        <v>128</v>
      </c>
      <c r="C10" s="641">
        <v>1861722.75</v>
      </c>
      <c r="D10" s="529">
        <v>10000.511904760031</v>
      </c>
      <c r="E10" s="530">
        <v>5.4006544280891244E-3</v>
      </c>
      <c r="F10" s="529">
        <v>26803.300000000047</v>
      </c>
      <c r="G10" s="530">
        <v>1.4607344207943296E-2</v>
      </c>
    </row>
    <row r="11" spans="1:240" s="58" customFormat="1" ht="30.95" customHeight="1">
      <c r="A11" s="62"/>
      <c r="B11" s="640" t="s">
        <v>129</v>
      </c>
      <c r="C11" s="641">
        <v>34245.300000000003</v>
      </c>
      <c r="D11" s="529">
        <v>-38.842857142895809</v>
      </c>
      <c r="E11" s="530">
        <v>-1.1329685943950452E-3</v>
      </c>
      <c r="F11" s="529">
        <v>-679</v>
      </c>
      <c r="G11" s="530">
        <v>-1.9442050377530884E-2</v>
      </c>
    </row>
    <row r="12" spans="1:240" s="58" customFormat="1" ht="35.700000000000003" customHeight="1">
      <c r="A12" s="62"/>
      <c r="B12" s="640" t="s">
        <v>130</v>
      </c>
      <c r="C12" s="641">
        <v>142865.29999999999</v>
      </c>
      <c r="D12" s="529">
        <v>332.39523809499224</v>
      </c>
      <c r="E12" s="530">
        <v>2.3320596647506964E-3</v>
      </c>
      <c r="F12" s="529">
        <v>3529.75</v>
      </c>
      <c r="G12" s="530">
        <v>2.5332730950572202E-2</v>
      </c>
    </row>
    <row r="13" spans="1:240" s="58" customFormat="1" ht="26.2" customHeight="1">
      <c r="A13" s="62"/>
      <c r="B13" s="640" t="s">
        <v>80</v>
      </c>
      <c r="C13" s="641">
        <v>878716.1</v>
      </c>
      <c r="D13" s="529">
        <v>26034.861904761987</v>
      </c>
      <c r="E13" s="530">
        <v>3.0532936273958589E-2</v>
      </c>
      <c r="F13" s="529">
        <v>21721.900000000023</v>
      </c>
      <c r="G13" s="530">
        <v>2.534661261418103E-2</v>
      </c>
    </row>
    <row r="14" spans="1:240" s="58" customFormat="1" ht="30.95" customHeight="1">
      <c r="A14" s="62"/>
      <c r="B14" s="640" t="s">
        <v>151</v>
      </c>
      <c r="C14" s="641">
        <v>2435791.0499999998</v>
      </c>
      <c r="D14" s="529">
        <v>-13528.950000000186</v>
      </c>
      <c r="E14" s="530">
        <v>-5.5235534760669225E-3</v>
      </c>
      <c r="F14" s="529">
        <v>31438.599999999627</v>
      </c>
      <c r="G14" s="530">
        <v>1.3075703605766931E-2</v>
      </c>
    </row>
    <row r="15" spans="1:240" s="58" customFormat="1" ht="26.2" customHeight="1">
      <c r="A15" s="62"/>
      <c r="B15" s="640" t="s">
        <v>131</v>
      </c>
      <c r="C15" s="641">
        <v>731050</v>
      </c>
      <c r="D15" s="529">
        <v>253.5714285710128</v>
      </c>
      <c r="E15" s="530">
        <v>3.4697956730123103E-4</v>
      </c>
      <c r="F15" s="529">
        <v>18418.349999999977</v>
      </c>
      <c r="G15" s="530">
        <v>2.5845540259122668E-2</v>
      </c>
    </row>
    <row r="16" spans="1:240" s="58" customFormat="1" ht="25.55" customHeight="1">
      <c r="A16" s="62"/>
      <c r="B16" s="640" t="s">
        <v>132</v>
      </c>
      <c r="C16" s="641">
        <v>1242679.8999999999</v>
      </c>
      <c r="D16" s="529">
        <v>26183.804761899868</v>
      </c>
      <c r="E16" s="530">
        <v>2.1523952986281403E-2</v>
      </c>
      <c r="F16" s="529">
        <v>47314.399999999907</v>
      </c>
      <c r="G16" s="530">
        <v>3.9581533848852102E-2</v>
      </c>
    </row>
    <row r="17" spans="1:7" s="58" customFormat="1" ht="25.55" customHeight="1">
      <c r="A17" s="62"/>
      <c r="B17" s="640" t="s">
        <v>133</v>
      </c>
      <c r="C17" s="641">
        <v>509850</v>
      </c>
      <c r="D17" s="529">
        <v>4398.2380952379899</v>
      </c>
      <c r="E17" s="530">
        <v>8.7015981083209404E-3</v>
      </c>
      <c r="F17" s="529">
        <v>23309.549999999988</v>
      </c>
      <c r="G17" s="530">
        <v>4.7908760720716925E-2</v>
      </c>
    </row>
    <row r="18" spans="1:7" s="58" customFormat="1" ht="26.2" customHeight="1">
      <c r="A18" s="62"/>
      <c r="B18" s="640" t="s">
        <v>142</v>
      </c>
      <c r="C18" s="641">
        <v>321189</v>
      </c>
      <c r="D18" s="529">
        <v>1140.8095238090027</v>
      </c>
      <c r="E18" s="530">
        <v>3.5644929662361768E-3</v>
      </c>
      <c r="F18" s="529">
        <v>-1733.2000000000116</v>
      </c>
      <c r="G18" s="530">
        <v>-5.3672370620539978E-3</v>
      </c>
    </row>
    <row r="19" spans="1:7" s="58" customFormat="1" ht="28.5" customHeight="1">
      <c r="A19" s="62"/>
      <c r="B19" s="640" t="s">
        <v>134</v>
      </c>
      <c r="C19" s="641">
        <v>98446.35</v>
      </c>
      <c r="D19" s="529">
        <v>587.2071428571071</v>
      </c>
      <c r="E19" s="530">
        <v>6.0005342956490626E-3</v>
      </c>
      <c r="F19" s="529">
        <v>1930.8000000000029</v>
      </c>
      <c r="G19" s="530">
        <v>2.0005066541091132E-2</v>
      </c>
    </row>
    <row r="20" spans="1:7" s="58" customFormat="1" ht="30.95" customHeight="1">
      <c r="A20" s="62"/>
      <c r="B20" s="640" t="s">
        <v>143</v>
      </c>
      <c r="C20" s="641">
        <v>773152.7</v>
      </c>
      <c r="D20" s="529">
        <v>6328.9380952379433</v>
      </c>
      <c r="E20" s="530">
        <v>8.2534454585980743E-3</v>
      </c>
      <c r="F20" s="529">
        <v>30233.899999999907</v>
      </c>
      <c r="G20" s="530">
        <v>4.0696102992682226E-2</v>
      </c>
    </row>
    <row r="21" spans="1:7" s="58" customFormat="1" ht="32.4" customHeight="1">
      <c r="A21" s="62"/>
      <c r="B21" s="640" t="s">
        <v>144</v>
      </c>
      <c r="C21" s="641">
        <v>1304774.8999999999</v>
      </c>
      <c r="D21" s="529">
        <v>5260.8047619098797</v>
      </c>
      <c r="E21" s="530">
        <v>4.0482860333623805E-3</v>
      </c>
      <c r="F21" s="529">
        <v>27624.5</v>
      </c>
      <c r="G21" s="530">
        <v>2.1629793953789722E-2</v>
      </c>
    </row>
    <row r="22" spans="1:7" s="58" customFormat="1" ht="30.95" customHeight="1">
      <c r="A22" s="62"/>
      <c r="B22" s="640" t="s">
        <v>145</v>
      </c>
      <c r="C22" s="641">
        <v>1112454.1499999999</v>
      </c>
      <c r="D22" s="529">
        <v>2703.6738095199689</v>
      </c>
      <c r="E22" s="530">
        <v>2.4362898394971744E-3</v>
      </c>
      <c r="F22" s="529">
        <v>20121.899999999907</v>
      </c>
      <c r="G22" s="530">
        <v>1.8421043597312003E-2</v>
      </c>
    </row>
    <row r="23" spans="1:7" s="58" customFormat="1" ht="25.55" customHeight="1">
      <c r="A23" s="62"/>
      <c r="B23" s="640" t="s">
        <v>135</v>
      </c>
      <c r="C23" s="641">
        <v>1001760.55</v>
      </c>
      <c r="D23" s="529">
        <v>21025.597619048087</v>
      </c>
      <c r="E23" s="530">
        <v>2.1438613529581874E-2</v>
      </c>
      <c r="F23" s="529">
        <v>33878.25</v>
      </c>
      <c r="G23" s="530">
        <v>3.5002448128248709E-2</v>
      </c>
    </row>
    <row r="24" spans="1:7" s="58" customFormat="1" ht="30.95" customHeight="1">
      <c r="A24" s="62"/>
      <c r="B24" s="640" t="s">
        <v>146</v>
      </c>
      <c r="C24" s="641">
        <v>1602155.1500000001</v>
      </c>
      <c r="D24" s="529">
        <v>-3346.5642857130151</v>
      </c>
      <c r="E24" s="530">
        <v>-2.0844351992498344E-3</v>
      </c>
      <c r="F24" s="529">
        <v>94874.800000000279</v>
      </c>
      <c r="G24" s="530">
        <v>6.2944362009363708E-2</v>
      </c>
    </row>
    <row r="25" spans="1:7" s="58" customFormat="1" ht="30.95" customHeight="1">
      <c r="A25" s="62"/>
      <c r="B25" s="640" t="s">
        <v>147</v>
      </c>
      <c r="C25" s="641">
        <v>273369.09999999998</v>
      </c>
      <c r="D25" s="529">
        <v>3161.9095238089794</v>
      </c>
      <c r="E25" s="530">
        <v>1.1701796381645924E-2</v>
      </c>
      <c r="F25" s="529">
        <v>13152.699999999983</v>
      </c>
      <c r="G25" s="530">
        <v>5.0545238501493284E-2</v>
      </c>
    </row>
    <row r="26" spans="1:7" s="58" customFormat="1" ht="25.55" customHeight="1">
      <c r="A26" s="62"/>
      <c r="B26" s="640" t="s">
        <v>136</v>
      </c>
      <c r="C26" s="641">
        <v>329110.3</v>
      </c>
      <c r="D26" s="529">
        <v>1153.2047619050136</v>
      </c>
      <c r="E26" s="530">
        <v>3.5163281375809596E-3</v>
      </c>
      <c r="F26" s="529">
        <v>2501.3499999999767</v>
      </c>
      <c r="G26" s="530">
        <v>7.6585470177714665E-3</v>
      </c>
    </row>
    <row r="27" spans="1:7" s="58" customFormat="1" ht="53.35" customHeight="1">
      <c r="A27" s="62"/>
      <c r="B27" s="640" t="s">
        <v>137</v>
      </c>
      <c r="C27" s="641">
        <v>41552.35</v>
      </c>
      <c r="D27" s="529">
        <v>-68.411904761902406</v>
      </c>
      <c r="E27" s="530">
        <v>-1.6436965983094298E-3</v>
      </c>
      <c r="F27" s="529">
        <v>-729.90000000000146</v>
      </c>
      <c r="G27" s="530">
        <v>-1.7262562895777767E-2</v>
      </c>
    </row>
    <row r="28" spans="1:7" s="58" customFormat="1" ht="30.95" customHeight="1">
      <c r="A28" s="62"/>
      <c r="B28" s="640" t="s">
        <v>138</v>
      </c>
      <c r="C28" s="641">
        <v>3357.65</v>
      </c>
      <c r="D28" s="529">
        <v>48.792857142860157</v>
      </c>
      <c r="E28" s="530">
        <v>1.4746135912270919E-2</v>
      </c>
      <c r="F28" s="529">
        <v>25.599999999999909</v>
      </c>
      <c r="G28" s="530">
        <v>7.6829579388064673E-3</v>
      </c>
    </row>
    <row r="29" spans="1:7" s="59" customFormat="1" ht="23.75" customHeight="1">
      <c r="A29" s="63"/>
      <c r="B29" s="643" t="s">
        <v>193</v>
      </c>
      <c r="C29" s="644">
        <v>14788240.25</v>
      </c>
      <c r="D29" s="532">
        <v>93663.970000000671</v>
      </c>
      <c r="E29" s="533">
        <v>6.3740504125648911E-3</v>
      </c>
      <c r="F29" s="532">
        <v>396175.65000000037</v>
      </c>
      <c r="G29" s="533">
        <v>2.7527367407730985E-2</v>
      </c>
    </row>
    <row r="30" spans="1:7" ht="6.05" customHeight="1">
      <c r="B30" s="645"/>
      <c r="C30" s="538"/>
      <c r="D30" s="538"/>
      <c r="E30" s="538"/>
      <c r="F30" s="538"/>
      <c r="G30" s="539"/>
    </row>
    <row r="31" spans="1:7" s="58" customFormat="1" ht="22.6" customHeight="1">
      <c r="A31" s="62"/>
      <c r="B31" s="646" t="s">
        <v>194</v>
      </c>
      <c r="C31" s="528">
        <v>746739.35</v>
      </c>
      <c r="D31" s="529">
        <v>-15809.030000000028</v>
      </c>
      <c r="E31" s="530">
        <v>-2.0731838680189796E-2</v>
      </c>
      <c r="F31" s="529">
        <v>-38305.099999999977</v>
      </c>
      <c r="G31" s="530">
        <v>-4.8793542836969239E-2</v>
      </c>
    </row>
    <row r="32" spans="1:7" s="58" customFormat="1" ht="21.3" hidden="1" customHeight="1">
      <c r="A32" s="62"/>
      <c r="B32" s="646"/>
      <c r="C32" s="528"/>
      <c r="D32" s="529"/>
      <c r="E32" s="530"/>
      <c r="F32" s="529"/>
      <c r="G32" s="536"/>
    </row>
    <row r="33" spans="1:7" s="58" customFormat="1" ht="22.6" customHeight="1">
      <c r="A33" s="62"/>
      <c r="B33" s="646" t="s">
        <v>195</v>
      </c>
      <c r="C33" s="528">
        <v>394171.1</v>
      </c>
      <c r="D33" s="529">
        <v>154.57999999995809</v>
      </c>
      <c r="E33" s="530">
        <v>3.9231857588095664E-4</v>
      </c>
      <c r="F33" s="529">
        <v>-13505.950000000012</v>
      </c>
      <c r="G33" s="530">
        <v>-3.31290417255522E-2</v>
      </c>
    </row>
    <row r="34" spans="1:7" s="59" customFormat="1" ht="24.9" customHeight="1">
      <c r="A34" s="63"/>
      <c r="B34" s="643" t="s">
        <v>196</v>
      </c>
      <c r="C34" s="537">
        <v>15929150.699999999</v>
      </c>
      <c r="D34" s="532">
        <v>78009.519999999553</v>
      </c>
      <c r="E34" s="533">
        <v>4.921381944312353E-3</v>
      </c>
      <c r="F34" s="532">
        <v>344364.59999999963</v>
      </c>
      <c r="G34" s="533">
        <v>2.2096203168293638E-2</v>
      </c>
    </row>
    <row r="42" spans="1:7">
      <c r="C42" s="522"/>
      <c r="D42" s="522"/>
      <c r="E42" s="522"/>
      <c r="F42" s="522"/>
      <c r="G42" s="844"/>
    </row>
  </sheetData>
  <sortState ref="B192:E212">
    <sortCondition descending="1"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573578</xdr:colOff>
                <xdr:row>23</xdr:row>
                <xdr:rowOff>182880</xdr:rowOff>
              </from>
              <to>
                <xdr:col>7</xdr:col>
                <xdr:colOff>0</xdr:colOff>
                <xdr:row>23</xdr:row>
                <xdr:rowOff>182880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573578</xdr:colOff>
                <xdr:row>23</xdr:row>
                <xdr:rowOff>182880</xdr:rowOff>
              </from>
              <to>
                <xdr:col>7</xdr:col>
                <xdr:colOff>0</xdr:colOff>
                <xdr:row>23</xdr:row>
                <xdr:rowOff>182880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70" workbookViewId="0">
      <selection activeCell="D94" sqref="D94"/>
    </sheetView>
  </sheetViews>
  <sheetFormatPr baseColWidth="10" defaultColWidth="10" defaultRowHeight="15.05"/>
  <cols>
    <col min="1" max="1" width="20.25" style="865" customWidth="1"/>
    <col min="2" max="2" width="18" style="865" customWidth="1"/>
    <col min="3" max="3" width="21.25" style="865" customWidth="1"/>
    <col min="4" max="4" width="15.25" style="865" customWidth="1"/>
    <col min="5" max="5" width="15.5" style="875" customWidth="1"/>
    <col min="6" max="16384" width="10" style="865"/>
  </cols>
  <sheetData>
    <row r="1" spans="1:6" ht="33.4" customHeight="1">
      <c r="A1" s="958" t="s">
        <v>323</v>
      </c>
      <c r="B1" s="959"/>
      <c r="C1" s="959"/>
      <c r="D1" s="959"/>
      <c r="E1" s="959"/>
      <c r="F1" s="864"/>
    </row>
    <row r="3" spans="1:6" ht="16.399999999999999" customHeight="1">
      <c r="A3" s="866"/>
      <c r="B3" s="867" t="s">
        <v>308</v>
      </c>
      <c r="C3" s="867" t="s">
        <v>309</v>
      </c>
      <c r="D3" s="867" t="s">
        <v>310</v>
      </c>
      <c r="E3" s="867" t="s">
        <v>12</v>
      </c>
    </row>
    <row r="4" spans="1:6">
      <c r="B4" s="868"/>
      <c r="C4" s="868"/>
      <c r="D4" s="868"/>
      <c r="E4" s="868"/>
    </row>
    <row r="5" spans="1:6" hidden="1">
      <c r="A5" s="869">
        <v>2014</v>
      </c>
      <c r="B5" s="870"/>
      <c r="C5" s="870"/>
      <c r="D5" s="870"/>
      <c r="E5" s="870"/>
    </row>
    <row r="6" spans="1:6" ht="12.95" hidden="1" customHeight="1">
      <c r="A6" s="871" t="s">
        <v>9</v>
      </c>
      <c r="B6" s="872">
        <v>291164.79999999999</v>
      </c>
      <c r="C6" s="872">
        <v>1220932.0900000001</v>
      </c>
      <c r="D6" s="872">
        <v>656046</v>
      </c>
      <c r="E6" s="874">
        <v>2168142.9</v>
      </c>
    </row>
    <row r="7" spans="1:6" ht="12.95" hidden="1" customHeight="1">
      <c r="A7" s="871" t="s">
        <v>10</v>
      </c>
      <c r="B7" s="872">
        <v>289566.40000000002</v>
      </c>
      <c r="C7" s="872">
        <v>1225935</v>
      </c>
      <c r="D7" s="872">
        <v>654386.25</v>
      </c>
      <c r="E7" s="874">
        <v>2169887.65</v>
      </c>
    </row>
    <row r="8" spans="1:6" ht="12.95" hidden="1" customHeight="1">
      <c r="A8" s="871" t="s">
        <v>38</v>
      </c>
      <c r="B8" s="872">
        <v>288689.33</v>
      </c>
      <c r="C8" s="872">
        <v>1232050.8500000001</v>
      </c>
      <c r="D8" s="872">
        <v>652329.04</v>
      </c>
      <c r="E8" s="874">
        <v>2173069.23</v>
      </c>
    </row>
    <row r="9" spans="1:6" ht="12.95" hidden="1" customHeight="1">
      <c r="A9" s="871" t="s">
        <v>39</v>
      </c>
      <c r="B9" s="872">
        <v>289335.25</v>
      </c>
      <c r="C9" s="872">
        <v>1234295.1000000001</v>
      </c>
      <c r="D9" s="872">
        <v>652435.55000000005</v>
      </c>
      <c r="E9" s="874">
        <v>2176065.9</v>
      </c>
    </row>
    <row r="10" spans="1:6" ht="12.95" hidden="1" customHeight="1">
      <c r="A10" s="871" t="s">
        <v>40</v>
      </c>
      <c r="B10" s="872">
        <v>290134.8</v>
      </c>
      <c r="C10" s="872">
        <v>1233879.76</v>
      </c>
      <c r="D10" s="872">
        <v>656324.18999999994</v>
      </c>
      <c r="E10" s="874">
        <v>2180338.7599999998</v>
      </c>
    </row>
    <row r="11" spans="1:6" ht="12.95" hidden="1" customHeight="1">
      <c r="A11" s="871" t="s">
        <v>41</v>
      </c>
      <c r="B11" s="872">
        <v>289706.76</v>
      </c>
      <c r="C11" s="872">
        <v>1239501.95</v>
      </c>
      <c r="D11" s="872">
        <v>659472.42000000004</v>
      </c>
      <c r="E11" s="874">
        <v>2188681.14</v>
      </c>
    </row>
    <row r="12" spans="1:6" ht="12.95" hidden="1" customHeight="1">
      <c r="A12" s="871" t="s">
        <v>42</v>
      </c>
      <c r="B12" s="872">
        <v>295822.95</v>
      </c>
      <c r="C12" s="872">
        <v>1232698.54</v>
      </c>
      <c r="D12" s="872">
        <v>668474.36</v>
      </c>
      <c r="E12" s="874">
        <v>2196995.86</v>
      </c>
    </row>
    <row r="13" spans="1:6" ht="12.95" hidden="1" customHeight="1">
      <c r="A13" s="871" t="s">
        <v>43</v>
      </c>
      <c r="B13" s="872">
        <v>296735.15000000002</v>
      </c>
      <c r="C13" s="872">
        <v>1234337.3</v>
      </c>
      <c r="D13" s="872">
        <v>670931.9</v>
      </c>
      <c r="E13" s="874">
        <v>2202004.35</v>
      </c>
    </row>
    <row r="14" spans="1:6" ht="12.95" hidden="1" customHeight="1">
      <c r="A14" s="871" t="s">
        <v>54</v>
      </c>
      <c r="B14" s="872">
        <v>293893.40000000002</v>
      </c>
      <c r="C14" s="872">
        <v>1227225.5</v>
      </c>
      <c r="D14" s="872">
        <v>657779.72</v>
      </c>
      <c r="E14" s="874">
        <v>2178898.63</v>
      </c>
    </row>
    <row r="15" spans="1:6" ht="12.95" hidden="1" customHeight="1">
      <c r="A15" s="871" t="s">
        <v>55</v>
      </c>
      <c r="B15" s="872">
        <v>290489.17</v>
      </c>
      <c r="C15" s="872">
        <v>1237649.43</v>
      </c>
      <c r="D15" s="872">
        <v>656927.30000000005</v>
      </c>
      <c r="E15" s="874">
        <v>2185065.91</v>
      </c>
    </row>
    <row r="16" spans="1:6" ht="12.95" hidden="1" customHeight="1">
      <c r="A16" s="871" t="s">
        <v>56</v>
      </c>
      <c r="B16" s="872">
        <v>289572.90000000002</v>
      </c>
      <c r="C16" s="872">
        <v>1247177.1000000001</v>
      </c>
      <c r="D16" s="872">
        <v>673080.05</v>
      </c>
      <c r="E16" s="874">
        <v>2209830.0499999998</v>
      </c>
    </row>
    <row r="17" spans="1:5" ht="12.95" hidden="1" customHeight="1">
      <c r="A17" s="871" t="s">
        <v>57</v>
      </c>
      <c r="B17" s="872">
        <v>289986.42</v>
      </c>
      <c r="C17" s="872">
        <v>1256896.1499999999</v>
      </c>
      <c r="D17" s="872">
        <v>685546.47</v>
      </c>
      <c r="E17" s="874">
        <v>2232429.0499999998</v>
      </c>
    </row>
    <row r="18" spans="1:5" ht="12.95" hidden="1" customHeight="1">
      <c r="A18" s="869">
        <v>2015</v>
      </c>
      <c r="B18" s="870"/>
      <c r="C18" s="870"/>
      <c r="D18" s="870"/>
      <c r="E18" s="870"/>
    </row>
    <row r="19" spans="1:5" ht="12.95" hidden="1" customHeight="1">
      <c r="A19" s="871" t="s">
        <v>9</v>
      </c>
      <c r="B19" s="872">
        <v>287453</v>
      </c>
      <c r="C19" s="872">
        <v>1250181.8500000001</v>
      </c>
      <c r="D19" s="872">
        <v>682794.85</v>
      </c>
      <c r="E19" s="874">
        <v>2220429.7000000002</v>
      </c>
    </row>
    <row r="20" spans="1:5" ht="12.95" hidden="1" customHeight="1">
      <c r="A20" s="871" t="s">
        <v>10</v>
      </c>
      <c r="B20" s="872">
        <v>288377.05</v>
      </c>
      <c r="C20" s="872">
        <v>1254583.55</v>
      </c>
      <c r="D20" s="872">
        <v>695677.7</v>
      </c>
      <c r="E20" s="874">
        <v>2238638.2999999998</v>
      </c>
    </row>
    <row r="21" spans="1:5" ht="12.95" hidden="1" customHeight="1">
      <c r="A21" s="871" t="s">
        <v>38</v>
      </c>
      <c r="B21" s="872">
        <v>288589.31</v>
      </c>
      <c r="C21" s="872">
        <v>1263067.45</v>
      </c>
      <c r="D21" s="872">
        <v>705690.27</v>
      </c>
      <c r="E21" s="874">
        <v>2257347.04</v>
      </c>
    </row>
    <row r="22" spans="1:5" ht="12.95" hidden="1" customHeight="1">
      <c r="A22" s="871" t="s">
        <v>39</v>
      </c>
      <c r="B22" s="872">
        <v>289046.3</v>
      </c>
      <c r="C22" s="872">
        <v>1262404.2</v>
      </c>
      <c r="D22" s="872">
        <v>711308.7</v>
      </c>
      <c r="E22" s="874">
        <v>2262759.2000000002</v>
      </c>
    </row>
    <row r="23" spans="1:5" ht="12.95" hidden="1" customHeight="1">
      <c r="A23" s="871" t="s">
        <v>40</v>
      </c>
      <c r="B23" s="872">
        <v>291131.2</v>
      </c>
      <c r="C23" s="872">
        <v>1268436.7</v>
      </c>
      <c r="D23" s="872">
        <v>695709.25</v>
      </c>
      <c r="E23" s="874">
        <v>2255277.15</v>
      </c>
    </row>
    <row r="24" spans="1:5" ht="12.95" hidden="1" customHeight="1">
      <c r="A24" s="871" t="s">
        <v>41</v>
      </c>
      <c r="B24" s="872">
        <v>291759.86</v>
      </c>
      <c r="C24" s="872">
        <v>1274205.45</v>
      </c>
      <c r="D24" s="872">
        <v>672762.9</v>
      </c>
      <c r="E24" s="874">
        <v>2238728.2200000002</v>
      </c>
    </row>
    <row r="25" spans="1:5" ht="12.95" hidden="1" customHeight="1">
      <c r="A25" s="871" t="s">
        <v>42</v>
      </c>
      <c r="B25" s="872">
        <v>297457.08</v>
      </c>
      <c r="C25" s="872">
        <v>1269482.73</v>
      </c>
      <c r="D25" s="872">
        <v>680417.65</v>
      </c>
      <c r="E25" s="874">
        <v>2247357.4700000002</v>
      </c>
    </row>
    <row r="26" spans="1:5" ht="12.95" hidden="1" customHeight="1">
      <c r="A26" s="871" t="s">
        <v>43</v>
      </c>
      <c r="B26" s="872">
        <v>298254.95</v>
      </c>
      <c r="C26" s="872">
        <v>1278233.52</v>
      </c>
      <c r="D26" s="872">
        <v>677556.42</v>
      </c>
      <c r="E26" s="874">
        <v>2254044.9</v>
      </c>
    </row>
    <row r="27" spans="1:5" ht="12.95" hidden="1" customHeight="1">
      <c r="A27" s="871" t="s">
        <v>54</v>
      </c>
      <c r="B27" s="872">
        <v>298173.13</v>
      </c>
      <c r="C27" s="872">
        <v>1273345.18</v>
      </c>
      <c r="D27" s="872">
        <v>660330.81000000006</v>
      </c>
      <c r="E27" s="874">
        <v>2231849.13</v>
      </c>
    </row>
    <row r="28" spans="1:5" ht="12.95" hidden="1" customHeight="1">
      <c r="A28" s="871" t="s">
        <v>55</v>
      </c>
      <c r="B28" s="872">
        <v>294436.61</v>
      </c>
      <c r="C28" s="872">
        <v>1291544.28</v>
      </c>
      <c r="D28" s="872">
        <v>648400</v>
      </c>
      <c r="E28" s="874">
        <v>2234380.9</v>
      </c>
    </row>
    <row r="29" spans="1:5" ht="12.95" hidden="1" customHeight="1">
      <c r="A29" s="871" t="s">
        <v>56</v>
      </c>
      <c r="B29" s="872">
        <v>293827.03999999998</v>
      </c>
      <c r="C29" s="872">
        <v>1297921.76</v>
      </c>
      <c r="D29" s="872">
        <v>649554.52</v>
      </c>
      <c r="E29" s="874">
        <v>2241303.33</v>
      </c>
    </row>
    <row r="30" spans="1:5" ht="12.95" hidden="1" customHeight="1">
      <c r="A30" s="871" t="s">
        <v>57</v>
      </c>
      <c r="B30" s="872">
        <v>296212.57</v>
      </c>
      <c r="C30" s="872">
        <v>1309338</v>
      </c>
      <c r="D30" s="872">
        <v>656858.42000000004</v>
      </c>
      <c r="E30" s="874">
        <v>2262409</v>
      </c>
    </row>
    <row r="31" spans="1:5" ht="12.95" hidden="1" customHeight="1">
      <c r="A31" s="869">
        <v>2016</v>
      </c>
      <c r="B31" s="870"/>
      <c r="C31" s="870"/>
      <c r="D31" s="870"/>
      <c r="E31" s="870"/>
    </row>
    <row r="32" spans="1:5" ht="12.95" hidden="1" customHeight="1">
      <c r="A32" s="871" t="s">
        <v>9</v>
      </c>
      <c r="B32" s="872">
        <v>290787</v>
      </c>
      <c r="C32" s="872">
        <v>1302045.6299999999</v>
      </c>
      <c r="D32" s="872">
        <v>654578.52</v>
      </c>
      <c r="E32" s="874">
        <v>2247411.15</v>
      </c>
    </row>
    <row r="33" spans="1:5" ht="12.95" hidden="1" customHeight="1">
      <c r="A33" s="871" t="s">
        <v>10</v>
      </c>
      <c r="B33" s="872">
        <v>291714.19</v>
      </c>
      <c r="C33" s="872">
        <v>1306007.23</v>
      </c>
      <c r="D33" s="872">
        <v>652811.18999999994</v>
      </c>
      <c r="E33" s="874">
        <v>2250532.61</v>
      </c>
    </row>
    <row r="34" spans="1:5" ht="12.95" hidden="1" customHeight="1">
      <c r="A34" s="871" t="s">
        <v>38</v>
      </c>
      <c r="B34" s="872">
        <v>292676.14</v>
      </c>
      <c r="C34" s="872">
        <v>1316376.1399999999</v>
      </c>
      <c r="D34" s="872">
        <v>651481</v>
      </c>
      <c r="E34" s="874">
        <v>2260533.2799999998</v>
      </c>
    </row>
    <row r="35" spans="1:5" ht="12.95" hidden="1" customHeight="1">
      <c r="A35" s="871" t="s">
        <v>39</v>
      </c>
      <c r="B35" s="872">
        <v>291838.95</v>
      </c>
      <c r="C35" s="872">
        <v>1317822</v>
      </c>
      <c r="D35" s="872">
        <v>656103.85</v>
      </c>
      <c r="E35" s="874">
        <v>2265764.7999999998</v>
      </c>
    </row>
    <row r="36" spans="1:5" ht="12.95" hidden="1" customHeight="1">
      <c r="A36" s="871" t="s">
        <v>40</v>
      </c>
      <c r="B36" s="872">
        <v>293092.57</v>
      </c>
      <c r="C36" s="872">
        <v>1320780.19</v>
      </c>
      <c r="D36" s="872">
        <v>665822.9</v>
      </c>
      <c r="E36" s="874">
        <v>2279695.66</v>
      </c>
    </row>
    <row r="37" spans="1:5" ht="12.95" hidden="1" customHeight="1">
      <c r="A37" s="871" t="s">
        <v>41</v>
      </c>
      <c r="B37" s="872">
        <v>297877.95</v>
      </c>
      <c r="C37" s="872">
        <v>1330454.0900000001</v>
      </c>
      <c r="D37" s="872">
        <v>671563.45</v>
      </c>
      <c r="E37" s="874">
        <v>2299895.5</v>
      </c>
    </row>
    <row r="38" spans="1:5" ht="12.95" hidden="1" customHeight="1">
      <c r="A38" s="871" t="s">
        <v>42</v>
      </c>
      <c r="B38" s="872">
        <v>298976</v>
      </c>
      <c r="C38" s="872">
        <v>1325190.8500000001</v>
      </c>
      <c r="D38" s="872">
        <v>684449</v>
      </c>
      <c r="E38" s="874">
        <v>2308615.85</v>
      </c>
    </row>
    <row r="39" spans="1:5" ht="12.95" hidden="1" customHeight="1">
      <c r="A39" s="871" t="s">
        <v>43</v>
      </c>
      <c r="B39" s="872">
        <v>302036.77</v>
      </c>
      <c r="C39" s="872">
        <v>1322721.27</v>
      </c>
      <c r="D39" s="872">
        <v>687251.22</v>
      </c>
      <c r="E39" s="874">
        <v>2312009.27</v>
      </c>
    </row>
    <row r="40" spans="1:5" ht="12.95" hidden="1" customHeight="1">
      <c r="A40" s="871" t="s">
        <v>54</v>
      </c>
      <c r="B40" s="872">
        <v>300534.95</v>
      </c>
      <c r="C40" s="872">
        <v>1307610.68</v>
      </c>
      <c r="D40" s="872">
        <v>676329.63</v>
      </c>
      <c r="E40" s="874">
        <v>2284475.27</v>
      </c>
    </row>
    <row r="41" spans="1:5" ht="12.95" hidden="1" customHeight="1">
      <c r="A41" s="871" t="s">
        <v>55</v>
      </c>
      <c r="B41" s="872">
        <v>300325.21000000002</v>
      </c>
      <c r="C41" s="872">
        <v>1332621.52</v>
      </c>
      <c r="D41" s="872">
        <v>671916.26</v>
      </c>
      <c r="E41" s="874">
        <v>2304863</v>
      </c>
    </row>
    <row r="42" spans="1:5" ht="12.95" hidden="1" customHeight="1">
      <c r="A42" s="871" t="s">
        <v>56</v>
      </c>
      <c r="B42" s="872">
        <v>304019.61</v>
      </c>
      <c r="C42" s="872">
        <v>1338045.3799999999</v>
      </c>
      <c r="D42" s="872">
        <v>665772.14</v>
      </c>
      <c r="E42" s="874">
        <v>2307837.14</v>
      </c>
    </row>
    <row r="43" spans="1:5" ht="12.95" hidden="1" customHeight="1">
      <c r="A43" s="871" t="s">
        <v>57</v>
      </c>
      <c r="B43" s="872">
        <v>306841.15000000002</v>
      </c>
      <c r="C43" s="872">
        <v>1354728.1</v>
      </c>
      <c r="D43" s="872">
        <v>667682.80000000005</v>
      </c>
      <c r="E43" s="874">
        <v>2329252.0499999998</v>
      </c>
    </row>
    <row r="44" spans="1:5" ht="15.05" customHeight="1">
      <c r="A44" s="869">
        <v>2017</v>
      </c>
      <c r="B44" s="870"/>
      <c r="C44" s="870"/>
      <c r="D44" s="870"/>
      <c r="E44" s="870"/>
    </row>
    <row r="45" spans="1:5" ht="15.05" customHeight="1">
      <c r="A45" s="871" t="s">
        <v>9</v>
      </c>
      <c r="B45" s="872">
        <v>303998.8</v>
      </c>
      <c r="C45" s="872">
        <v>1347136</v>
      </c>
      <c r="D45" s="872">
        <v>661946.61</v>
      </c>
      <c r="E45" s="874">
        <v>2313081.42</v>
      </c>
    </row>
    <row r="46" spans="1:5" ht="15.05" customHeight="1">
      <c r="A46" s="871" t="s">
        <v>10</v>
      </c>
      <c r="B46" s="872">
        <v>304687.75</v>
      </c>
      <c r="C46" s="872">
        <v>1350007</v>
      </c>
      <c r="D46" s="872">
        <v>668751.9</v>
      </c>
      <c r="E46" s="874">
        <v>2323446.65</v>
      </c>
    </row>
    <row r="47" spans="1:5" ht="15.05" customHeight="1">
      <c r="A47" s="871" t="s">
        <v>38</v>
      </c>
      <c r="B47" s="872">
        <v>305865.13</v>
      </c>
      <c r="C47" s="872">
        <v>1358130.27</v>
      </c>
      <c r="D47" s="872">
        <v>676047.04</v>
      </c>
      <c r="E47" s="874">
        <v>2340042.4500000002</v>
      </c>
    </row>
    <row r="48" spans="1:5" ht="15.05" customHeight="1">
      <c r="A48" s="871" t="s">
        <v>39</v>
      </c>
      <c r="B48" s="872">
        <v>300465.23</v>
      </c>
      <c r="C48" s="872">
        <v>1359820.58</v>
      </c>
      <c r="D48" s="872">
        <v>680358.05</v>
      </c>
      <c r="E48" s="874">
        <v>2340643.88</v>
      </c>
    </row>
    <row r="49" spans="1:5" ht="15.05" customHeight="1">
      <c r="A49" s="871" t="s">
        <v>40</v>
      </c>
      <c r="B49" s="872">
        <v>306897.77</v>
      </c>
      <c r="C49" s="872">
        <v>1361372.27</v>
      </c>
      <c r="D49" s="872">
        <v>687066.81</v>
      </c>
      <c r="E49" s="874">
        <v>2355336.86</v>
      </c>
    </row>
    <row r="50" spans="1:5" ht="15.05" customHeight="1">
      <c r="A50" s="871" t="s">
        <v>41</v>
      </c>
      <c r="B50" s="872">
        <v>309327.31</v>
      </c>
      <c r="C50" s="872">
        <v>1374843.68</v>
      </c>
      <c r="D50" s="872">
        <v>693038.72</v>
      </c>
      <c r="E50" s="874">
        <v>2377209.7200000002</v>
      </c>
    </row>
    <row r="51" spans="1:5" ht="15.05" customHeight="1">
      <c r="A51" s="871" t="s">
        <v>42</v>
      </c>
      <c r="B51" s="872">
        <v>310599.38</v>
      </c>
      <c r="C51" s="872">
        <v>1379236.23</v>
      </c>
      <c r="D51" s="872">
        <v>708751.66</v>
      </c>
      <c r="E51" s="874">
        <v>2398587.2799999998</v>
      </c>
    </row>
    <row r="52" spans="1:5" ht="15.05" customHeight="1">
      <c r="A52" s="871" t="s">
        <v>43</v>
      </c>
      <c r="B52" s="872">
        <v>315942.09000000003</v>
      </c>
      <c r="C52" s="872">
        <v>1379441.86</v>
      </c>
      <c r="D52" s="872">
        <v>706896.86</v>
      </c>
      <c r="E52" s="874">
        <v>2402280.81</v>
      </c>
    </row>
    <row r="53" spans="1:5" ht="15.05" customHeight="1">
      <c r="A53" s="871" t="s">
        <v>54</v>
      </c>
      <c r="B53" s="872">
        <v>317436.28000000003</v>
      </c>
      <c r="C53" s="872">
        <v>1354805.19</v>
      </c>
      <c r="D53" s="872">
        <v>696740.09</v>
      </c>
      <c r="E53" s="874">
        <v>2368981.5699999998</v>
      </c>
    </row>
    <row r="54" spans="1:5" ht="15.05" customHeight="1">
      <c r="A54" s="871" t="s">
        <v>55</v>
      </c>
      <c r="B54" s="872">
        <v>314625.09000000003</v>
      </c>
      <c r="C54" s="872">
        <v>1390417.23</v>
      </c>
      <c r="D54" s="872">
        <v>698591.61</v>
      </c>
      <c r="E54" s="874">
        <v>2403633.9500000002</v>
      </c>
    </row>
    <row r="55" spans="1:5" ht="15.05" customHeight="1">
      <c r="A55" s="871" t="s">
        <v>56</v>
      </c>
      <c r="B55" s="872">
        <v>315725.28000000003</v>
      </c>
      <c r="C55" s="872">
        <v>1399309.61</v>
      </c>
      <c r="D55" s="872">
        <v>699095.9</v>
      </c>
      <c r="E55" s="874">
        <v>2414130.7999999998</v>
      </c>
    </row>
    <row r="56" spans="1:5" ht="15.05" customHeight="1">
      <c r="A56" s="871" t="s">
        <v>57</v>
      </c>
      <c r="B56" s="872">
        <v>317221.88</v>
      </c>
      <c r="C56" s="872">
        <v>1415905.16</v>
      </c>
      <c r="D56" s="872">
        <v>698997.94</v>
      </c>
      <c r="E56" s="874">
        <v>2432125</v>
      </c>
    </row>
    <row r="57" spans="1:5" ht="15.05" customHeight="1">
      <c r="A57" s="869">
        <v>2018</v>
      </c>
      <c r="B57" s="870"/>
      <c r="C57" s="870"/>
      <c r="D57" s="870"/>
      <c r="E57" s="870"/>
    </row>
    <row r="58" spans="1:5" ht="15.05" customHeight="1">
      <c r="A58" s="871" t="s">
        <v>9</v>
      </c>
      <c r="B58" s="872">
        <v>315741.95</v>
      </c>
      <c r="C58" s="872">
        <v>1408379</v>
      </c>
      <c r="D58" s="872">
        <v>690984.22</v>
      </c>
      <c r="E58" s="874">
        <v>2415105.1800000002</v>
      </c>
    </row>
    <row r="59" spans="1:5" ht="15.05" customHeight="1">
      <c r="A59" s="871" t="s">
        <v>10</v>
      </c>
      <c r="B59" s="872">
        <v>316588.45</v>
      </c>
      <c r="C59" s="872">
        <v>1409565.25</v>
      </c>
      <c r="D59" s="872">
        <v>695228.5</v>
      </c>
      <c r="E59" s="874">
        <v>2421382.2000000002</v>
      </c>
    </row>
    <row r="60" spans="1:5" ht="15.05" customHeight="1">
      <c r="A60" s="871" t="s">
        <v>38</v>
      </c>
      <c r="B60" s="872">
        <v>317740.95</v>
      </c>
      <c r="C60" s="872">
        <v>1419516.7</v>
      </c>
      <c r="D60" s="872">
        <v>696341.95</v>
      </c>
      <c r="E60" s="874">
        <v>2433599.6</v>
      </c>
    </row>
    <row r="61" spans="1:5" ht="15.05" customHeight="1">
      <c r="A61" s="871" t="s">
        <v>39</v>
      </c>
      <c r="B61" s="872">
        <v>316717.42</v>
      </c>
      <c r="C61" s="872">
        <v>1419032.71</v>
      </c>
      <c r="D61" s="872">
        <v>696507.85</v>
      </c>
      <c r="E61" s="874">
        <v>2432258</v>
      </c>
    </row>
    <row r="62" spans="1:5" ht="15.05" customHeight="1">
      <c r="A62" s="871" t="s">
        <v>40</v>
      </c>
      <c r="B62" s="872">
        <v>319199.40000000002</v>
      </c>
      <c r="C62" s="872">
        <v>1424487.27</v>
      </c>
      <c r="D62" s="872">
        <v>700014.31</v>
      </c>
      <c r="E62" s="874">
        <v>2443701</v>
      </c>
    </row>
    <row r="63" spans="1:5" ht="15.05" customHeight="1">
      <c r="A63" s="871" t="s">
        <v>41</v>
      </c>
      <c r="B63" s="872">
        <v>322264.14</v>
      </c>
      <c r="C63" s="872">
        <v>1437207.66</v>
      </c>
      <c r="D63" s="872">
        <v>703587.9</v>
      </c>
      <c r="E63" s="874">
        <v>2463059.71</v>
      </c>
    </row>
    <row r="64" spans="1:5" ht="15.05" customHeight="1">
      <c r="A64" s="871" t="s">
        <v>42</v>
      </c>
      <c r="B64" s="872">
        <v>328125.95</v>
      </c>
      <c r="C64" s="872">
        <v>1440496.9</v>
      </c>
      <c r="D64" s="872">
        <v>718134.09</v>
      </c>
      <c r="E64" s="874">
        <v>2486756.9500000002</v>
      </c>
    </row>
    <row r="65" spans="1:5" ht="15.05" customHeight="1">
      <c r="A65" s="871" t="s">
        <v>43</v>
      </c>
      <c r="B65" s="872">
        <v>331270.53999999998</v>
      </c>
      <c r="C65" s="872">
        <v>1442474.81</v>
      </c>
      <c r="D65" s="872">
        <v>716155.81</v>
      </c>
      <c r="E65" s="874">
        <v>2489901.1800000002</v>
      </c>
    </row>
    <row r="66" spans="1:5" ht="15.05" customHeight="1">
      <c r="A66" s="871" t="s">
        <v>54</v>
      </c>
      <c r="B66" s="872">
        <v>329282.25</v>
      </c>
      <c r="C66" s="872">
        <v>1411685.05</v>
      </c>
      <c r="D66" s="872">
        <v>703280.1</v>
      </c>
      <c r="E66" s="874">
        <v>2444247.4</v>
      </c>
    </row>
    <row r="67" spans="1:5" ht="15.05" customHeight="1">
      <c r="A67" s="871" t="s">
        <v>55</v>
      </c>
      <c r="B67" s="872">
        <v>328455.81</v>
      </c>
      <c r="C67" s="872">
        <v>1448395.45</v>
      </c>
      <c r="D67" s="872">
        <v>698692.36</v>
      </c>
      <c r="E67" s="874">
        <v>2475543.63</v>
      </c>
    </row>
    <row r="68" spans="1:5" ht="15.05" customHeight="1">
      <c r="A68" s="871" t="s">
        <v>56</v>
      </c>
      <c r="B68" s="872">
        <v>329485</v>
      </c>
      <c r="C68" s="872">
        <v>1454440.19</v>
      </c>
      <c r="D68" s="872">
        <v>700792.52</v>
      </c>
      <c r="E68" s="874">
        <v>2484717.71</v>
      </c>
    </row>
    <row r="69" spans="1:5" ht="15.05" customHeight="1">
      <c r="A69" s="871" t="s">
        <v>57</v>
      </c>
      <c r="B69" s="872">
        <v>335559.47</v>
      </c>
      <c r="C69" s="872">
        <v>1473381.88</v>
      </c>
      <c r="D69" s="872">
        <v>706529.29</v>
      </c>
      <c r="E69" s="874">
        <v>2515470.64</v>
      </c>
    </row>
    <row r="70" spans="1:5" ht="15.05" customHeight="1">
      <c r="A70" s="869">
        <v>2019</v>
      </c>
      <c r="B70" s="870"/>
      <c r="C70" s="870"/>
      <c r="D70" s="870"/>
      <c r="E70" s="870"/>
    </row>
    <row r="71" spans="1:5" ht="15.05" customHeight="1">
      <c r="A71" s="871" t="s">
        <v>9</v>
      </c>
      <c r="B71" s="872">
        <v>331054</v>
      </c>
      <c r="C71" s="872">
        <v>1470088.68</v>
      </c>
      <c r="D71" s="872">
        <v>691296.09</v>
      </c>
      <c r="E71" s="874">
        <v>2492438.77</v>
      </c>
    </row>
    <row r="72" spans="1:5" ht="15.05" customHeight="1">
      <c r="A72" s="871" t="s">
        <v>10</v>
      </c>
      <c r="B72" s="872">
        <v>330891.40000000002</v>
      </c>
      <c r="C72" s="872">
        <v>1474956.65</v>
      </c>
      <c r="D72" s="872">
        <v>696126.05</v>
      </c>
      <c r="E72" s="874">
        <v>2501974.1</v>
      </c>
    </row>
    <row r="73" spans="1:5" ht="15.05" customHeight="1">
      <c r="A73" s="871" t="s">
        <v>38</v>
      </c>
      <c r="B73" s="872">
        <v>333138.76</v>
      </c>
      <c r="C73" s="872">
        <v>1486403.19</v>
      </c>
      <c r="D73" s="872">
        <v>703265.42</v>
      </c>
      <c r="E73" s="874">
        <v>2522807.38</v>
      </c>
    </row>
    <row r="74" spans="1:5" ht="15.05" customHeight="1">
      <c r="A74" s="871" t="s">
        <v>39</v>
      </c>
      <c r="B74" s="872">
        <v>334954.55</v>
      </c>
      <c r="C74" s="872">
        <v>1489803.9</v>
      </c>
      <c r="D74" s="872">
        <v>708912.75</v>
      </c>
      <c r="E74" s="874">
        <v>2533671.2000000002</v>
      </c>
    </row>
    <row r="75" spans="1:5" ht="15.05" customHeight="1">
      <c r="A75" s="871" t="s">
        <v>40</v>
      </c>
      <c r="B75" s="872">
        <v>335839.04</v>
      </c>
      <c r="C75" s="872">
        <v>1491971.95</v>
      </c>
      <c r="D75" s="872">
        <v>712501.81</v>
      </c>
      <c r="E75" s="874">
        <v>2540312.81</v>
      </c>
    </row>
    <row r="76" spans="1:5" ht="15.05" customHeight="1">
      <c r="A76" s="871" t="s">
        <v>41</v>
      </c>
      <c r="B76" s="872">
        <v>337429.15</v>
      </c>
      <c r="C76" s="872">
        <v>1507124.8</v>
      </c>
      <c r="D76" s="872">
        <v>709743.05</v>
      </c>
      <c r="E76" s="874">
        <v>2554297</v>
      </c>
    </row>
    <row r="77" spans="1:5" ht="15.05" customHeight="1">
      <c r="A77" s="871" t="s">
        <v>42</v>
      </c>
      <c r="B77" s="872">
        <v>345556.21</v>
      </c>
      <c r="C77" s="872">
        <v>1508796.69</v>
      </c>
      <c r="D77" s="872">
        <v>723708.43</v>
      </c>
      <c r="E77" s="874">
        <v>2578061.34</v>
      </c>
    </row>
    <row r="78" spans="1:5" ht="15.05" customHeight="1">
      <c r="A78" s="871" t="s">
        <v>43</v>
      </c>
      <c r="B78" s="872">
        <v>347700</v>
      </c>
      <c r="C78" s="872">
        <v>1511595.76</v>
      </c>
      <c r="D78" s="872">
        <v>721031.66</v>
      </c>
      <c r="E78" s="874">
        <v>2580327.42</v>
      </c>
    </row>
    <row r="79" spans="1:5" ht="15.05" customHeight="1">
      <c r="A79" s="871" t="s">
        <v>54</v>
      </c>
      <c r="B79" s="872">
        <v>346732.14</v>
      </c>
      <c r="C79" s="872">
        <v>1468901.71</v>
      </c>
      <c r="D79" s="872">
        <v>707961.38</v>
      </c>
      <c r="E79" s="874">
        <v>2523595.23</v>
      </c>
    </row>
    <row r="80" spans="1:5" ht="15.05" customHeight="1">
      <c r="A80" s="871" t="s">
        <v>55</v>
      </c>
      <c r="B80" s="872">
        <v>348310.56</v>
      </c>
      <c r="C80" s="872">
        <v>1507706.04</v>
      </c>
      <c r="D80" s="872">
        <v>702245.21</v>
      </c>
      <c r="E80" s="874">
        <v>2558261.8199999998</v>
      </c>
    </row>
    <row r="81" spans="1:5" ht="15.05" customHeight="1">
      <c r="A81" s="871" t="s">
        <v>56</v>
      </c>
      <c r="B81" s="872">
        <v>349943.55</v>
      </c>
      <c r="C81" s="872">
        <v>1514841.95</v>
      </c>
      <c r="D81" s="872">
        <v>702581.75</v>
      </c>
      <c r="E81" s="874">
        <v>2567367.25</v>
      </c>
    </row>
    <row r="82" spans="1:5" ht="15.05" customHeight="1">
      <c r="A82" s="871" t="s">
        <v>57</v>
      </c>
      <c r="B82" s="872">
        <v>354190.5</v>
      </c>
      <c r="C82" s="872">
        <v>1531821.61</v>
      </c>
      <c r="D82" s="872">
        <v>704206.27</v>
      </c>
      <c r="E82" s="874">
        <v>2590218.38</v>
      </c>
    </row>
    <row r="83" spans="1:5" ht="15.05" customHeight="1">
      <c r="A83" s="869">
        <v>2020</v>
      </c>
      <c r="B83" s="870"/>
      <c r="C83" s="870"/>
      <c r="D83" s="870"/>
      <c r="E83" s="870"/>
    </row>
    <row r="84" spans="1:5" ht="15.05" customHeight="1">
      <c r="A84" s="871" t="s">
        <v>297</v>
      </c>
      <c r="B84" s="872">
        <v>350102.42</v>
      </c>
      <c r="C84" s="872">
        <v>1521627.85</v>
      </c>
      <c r="D84" s="872">
        <v>692726.95</v>
      </c>
      <c r="E84" s="874">
        <v>2564457.23</v>
      </c>
    </row>
    <row r="86" spans="1:5">
      <c r="A86" s="873"/>
    </row>
    <row r="103" spans="1:1">
      <c r="A103" s="865" t="s">
        <v>312</v>
      </c>
    </row>
    <row r="104" spans="1:1">
      <c r="A104" s="865" t="s">
        <v>311</v>
      </c>
    </row>
  </sheetData>
  <mergeCells count="1">
    <mergeCell ref="A1:E1"/>
  </mergeCells>
  <pageMargins left="0.75" right="0.75" top="0.75" bottom="0.5" header="0.5" footer="0.75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P376"/>
  <sheetViews>
    <sheetView topLeftCell="A236" zoomScaleNormal="100" workbookViewId="0">
      <selection activeCell="J255" sqref="J255"/>
    </sheetView>
  </sheetViews>
  <sheetFormatPr baseColWidth="10" defaultColWidth="11.625" defaultRowHeight="12.45"/>
  <cols>
    <col min="1" max="1" width="11.625" style="67"/>
    <col min="2" max="2" width="18" style="708" customWidth="1"/>
    <col min="3" max="3" width="17" style="709" customWidth="1"/>
    <col min="4" max="4" width="20.375" style="709" customWidth="1"/>
    <col min="5" max="5" width="17.875" style="709" customWidth="1"/>
    <col min="6" max="6" width="14.625" style="709" customWidth="1"/>
    <col min="7" max="7" width="17.125" style="709" customWidth="1"/>
    <col min="8" max="8" width="13.125" style="67" customWidth="1"/>
    <col min="9" max="16384" width="11.625" style="67"/>
  </cols>
  <sheetData>
    <row r="1" spans="2:12" hidden="1"/>
    <row r="2" spans="2:12" ht="21.8" hidden="1" customHeight="1"/>
    <row r="3" spans="2:12" ht="18" customHeight="1">
      <c r="B3" s="960" t="s">
        <v>229</v>
      </c>
      <c r="C3" s="961"/>
      <c r="D3" s="961"/>
      <c r="E3" s="961"/>
      <c r="F3" s="961"/>
      <c r="G3" s="961"/>
      <c r="L3" s="710"/>
    </row>
    <row r="4" spans="2:12" s="111" customFormat="1" ht="15.05">
      <c r="B4" s="960" t="s">
        <v>233</v>
      </c>
      <c r="C4" s="960"/>
      <c r="D4" s="960"/>
      <c r="E4" s="960"/>
      <c r="F4" s="960"/>
      <c r="G4" s="960"/>
      <c r="L4" s="711"/>
    </row>
    <row r="5" spans="2:12" s="111" customFormat="1" ht="8.1999999999999993" customHeight="1">
      <c r="B5" s="712"/>
      <c r="C5" s="713"/>
      <c r="D5" s="714"/>
      <c r="E5" s="714"/>
      <c r="F5" s="714"/>
      <c r="G5" s="714"/>
      <c r="L5" s="711"/>
    </row>
    <row r="6" spans="2:12" ht="24.9" customHeight="1">
      <c r="B6" s="715"/>
      <c r="C6" s="962" t="s">
        <v>64</v>
      </c>
      <c r="D6" s="716" t="s">
        <v>240</v>
      </c>
      <c r="E6" s="717"/>
      <c r="F6" s="716" t="s">
        <v>205</v>
      </c>
      <c r="G6" s="717"/>
    </row>
    <row r="7" spans="2:12" ht="23.1" customHeight="1">
      <c r="B7" s="718"/>
      <c r="C7" s="940"/>
      <c r="D7" s="797" t="s">
        <v>7</v>
      </c>
      <c r="E7" s="798" t="s">
        <v>244</v>
      </c>
      <c r="F7" s="799" t="s">
        <v>7</v>
      </c>
      <c r="G7" s="800" t="s">
        <v>244</v>
      </c>
    </row>
    <row r="8" spans="2:12" s="719" customFormat="1" ht="38.65" customHeight="1">
      <c r="B8" s="781" t="s">
        <v>300</v>
      </c>
      <c r="C8" s="456"/>
      <c r="D8" s="720"/>
      <c r="E8" s="721"/>
      <c r="F8" s="720"/>
      <c r="G8" s="721"/>
      <c r="H8" s="722"/>
      <c r="I8" s="723"/>
    </row>
    <row r="9" spans="2:12" s="719" customFormat="1" ht="15.05" hidden="1" customHeight="1">
      <c r="B9" s="724">
        <v>36800</v>
      </c>
      <c r="C9" s="456">
        <v>2586113.2999999998</v>
      </c>
      <c r="D9" s="720"/>
      <c r="E9" s="721"/>
      <c r="F9" s="720"/>
      <c r="G9" s="721"/>
      <c r="H9" s="722"/>
      <c r="I9" s="723"/>
    </row>
    <row r="10" spans="2:12" s="719" customFormat="1" ht="15.05" hidden="1" customHeight="1">
      <c r="B10" s="724">
        <v>36831</v>
      </c>
      <c r="C10" s="456">
        <v>2589274.9</v>
      </c>
      <c r="D10" s="720">
        <f>C10-C9</f>
        <v>3161.6000000000931</v>
      </c>
      <c r="E10" s="721">
        <f>C10/C9*100-100</f>
        <v>0.1222529577493674</v>
      </c>
      <c r="F10" s="720"/>
      <c r="G10" s="721"/>
      <c r="H10" s="722"/>
      <c r="I10" s="723"/>
    </row>
    <row r="11" spans="2:12" s="719" customFormat="1" ht="15.05" hidden="1" customHeight="1">
      <c r="B11" s="724">
        <v>36861</v>
      </c>
      <c r="C11" s="456">
        <v>2590594.2000000002</v>
      </c>
      <c r="D11" s="720">
        <f>C11-C10</f>
        <v>1319.3000000002794</v>
      </c>
      <c r="E11" s="721">
        <f>C11/C10*100-100</f>
        <v>5.0952488667775242E-2</v>
      </c>
      <c r="F11" s="720"/>
      <c r="G11" s="721"/>
      <c r="H11" s="722"/>
      <c r="I11" s="723"/>
    </row>
    <row r="12" spans="2:12" s="719" customFormat="1" ht="15.05" hidden="1" customHeight="1">
      <c r="B12" s="725" t="s">
        <v>215</v>
      </c>
      <c r="C12" s="512"/>
      <c r="D12" s="726"/>
      <c r="E12" s="727"/>
      <c r="F12" s="726"/>
      <c r="G12" s="727"/>
      <c r="H12" s="722"/>
      <c r="I12" s="728"/>
      <c r="J12" s="729"/>
      <c r="K12" s="729"/>
    </row>
    <row r="13" spans="2:12" s="719" customFormat="1" ht="15.05" hidden="1" customHeight="1">
      <c r="B13" s="233">
        <v>2001</v>
      </c>
      <c r="C13" s="456">
        <v>2569344.04</v>
      </c>
      <c r="D13" s="720">
        <f>C13-C11</f>
        <v>-21250.160000000149</v>
      </c>
      <c r="E13" s="721">
        <f>C13/C11*100-100</f>
        <v>-0.82028130843495717</v>
      </c>
      <c r="F13" s="720"/>
      <c r="G13" s="721"/>
      <c r="H13" s="722"/>
      <c r="I13" s="723"/>
    </row>
    <row r="14" spans="2:12" s="719" customFormat="1" ht="15.05" customHeight="1">
      <c r="B14" s="233">
        <v>2001</v>
      </c>
      <c r="C14" s="460">
        <v>2573902.35</v>
      </c>
      <c r="D14" s="720">
        <v>4558.3100000000559</v>
      </c>
      <c r="E14" s="721">
        <v>0.17741142988387537</v>
      </c>
      <c r="F14" s="720"/>
      <c r="G14" s="721"/>
      <c r="H14" s="722"/>
      <c r="I14" s="723"/>
    </row>
    <row r="15" spans="2:12" s="719" customFormat="1" ht="15.05" hidden="1" customHeight="1">
      <c r="B15" s="233">
        <v>2001</v>
      </c>
      <c r="C15" s="460">
        <v>2584964.13</v>
      </c>
      <c r="D15" s="720">
        <v>11061.779999999795</v>
      </c>
      <c r="E15" s="721">
        <v>0.4297668868440212</v>
      </c>
      <c r="F15" s="720"/>
      <c r="G15" s="721"/>
      <c r="H15" s="722"/>
      <c r="I15" s="723"/>
    </row>
    <row r="16" spans="2:12" s="719" customFormat="1" ht="15.05" hidden="1" customHeight="1">
      <c r="B16" s="233">
        <v>2001</v>
      </c>
      <c r="C16" s="460">
        <v>2595379.1</v>
      </c>
      <c r="D16" s="720">
        <v>10414.970000000205</v>
      </c>
      <c r="E16" s="721">
        <v>0.40290578422843737</v>
      </c>
      <c r="F16" s="720"/>
      <c r="G16" s="721"/>
      <c r="H16" s="722"/>
      <c r="I16" s="723"/>
    </row>
    <row r="17" spans="2:11" s="719" customFormat="1" ht="15.05" hidden="1" customHeight="1">
      <c r="B17" s="233">
        <v>2001</v>
      </c>
      <c r="C17" s="460">
        <v>2606821.13</v>
      </c>
      <c r="D17" s="720">
        <v>11442.029999999795</v>
      </c>
      <c r="E17" s="721">
        <v>0.44086160669168351</v>
      </c>
      <c r="F17" s="720"/>
      <c r="G17" s="721"/>
      <c r="H17" s="722"/>
      <c r="I17" s="723"/>
    </row>
    <row r="18" spans="2:11" s="719" customFormat="1" ht="15.05" hidden="1" customHeight="1">
      <c r="B18" s="233">
        <v>2001</v>
      </c>
      <c r="C18" s="460">
        <v>2615666.15</v>
      </c>
      <c r="D18" s="720">
        <v>8845.0200000000186</v>
      </c>
      <c r="E18" s="721">
        <v>0.33930291181889061</v>
      </c>
      <c r="F18" s="720"/>
      <c r="G18" s="721"/>
      <c r="H18" s="722"/>
      <c r="I18" s="723"/>
    </row>
    <row r="19" spans="2:11" s="719" customFormat="1" ht="15.05" hidden="1" customHeight="1">
      <c r="B19" s="233">
        <v>2001</v>
      </c>
      <c r="C19" s="460">
        <v>2620886.86</v>
      </c>
      <c r="D19" s="720">
        <v>5220.7099999999627</v>
      </c>
      <c r="E19" s="721">
        <v>0.19959389695050334</v>
      </c>
      <c r="F19" s="720"/>
      <c r="G19" s="721"/>
      <c r="H19" s="722"/>
      <c r="I19" s="723"/>
    </row>
    <row r="20" spans="2:11" s="719" customFormat="1" ht="15.05" hidden="1" customHeight="1">
      <c r="B20" s="233">
        <v>2001</v>
      </c>
      <c r="C20" s="460">
        <v>2621951.59</v>
      </c>
      <c r="D20" s="720">
        <v>1064.7299999999814</v>
      </c>
      <c r="E20" s="721">
        <v>4.0624798279154106E-2</v>
      </c>
      <c r="F20" s="720"/>
      <c r="G20" s="721"/>
      <c r="H20" s="722"/>
      <c r="I20" s="723"/>
    </row>
    <row r="21" spans="2:11" s="719" customFormat="1" ht="15.05" hidden="1" customHeight="1">
      <c r="B21" s="233">
        <v>2001</v>
      </c>
      <c r="C21" s="460">
        <v>2620548.54</v>
      </c>
      <c r="D21" s="720">
        <v>-1403.0499999998137</v>
      </c>
      <c r="E21" s="721">
        <v>-5.3511666857275486E-2</v>
      </c>
      <c r="F21" s="720"/>
      <c r="G21" s="721"/>
      <c r="H21" s="722"/>
      <c r="I21" s="723"/>
    </row>
    <row r="22" spans="2:11" s="719" customFormat="1" ht="15.05" hidden="1" customHeight="1">
      <c r="B22" s="233">
        <v>2001</v>
      </c>
      <c r="C22" s="460">
        <v>2621607.09</v>
      </c>
      <c r="D22" s="720">
        <v>1058.5499999998137</v>
      </c>
      <c r="E22" s="721">
        <v>4.0394214563946207E-2</v>
      </c>
      <c r="F22" s="720">
        <v>35493.790000000037</v>
      </c>
      <c r="G22" s="721">
        <v>1.3724762174959722</v>
      </c>
      <c r="H22" s="722"/>
      <c r="I22" s="723"/>
    </row>
    <row r="23" spans="2:11" s="719" customFormat="1" ht="19.649999999999999" hidden="1" customHeight="1">
      <c r="B23" s="233">
        <v>2001</v>
      </c>
      <c r="C23" s="460">
        <v>2622915.4700000002</v>
      </c>
      <c r="D23" s="720">
        <v>1308.3800000003539</v>
      </c>
      <c r="E23" s="721">
        <v>4.9907554987598246E-2</v>
      </c>
      <c r="F23" s="720">
        <v>33640.570000000298</v>
      </c>
      <c r="G23" s="721">
        <v>1.299227440083726</v>
      </c>
      <c r="H23" s="722"/>
      <c r="I23" s="723"/>
    </row>
    <row r="24" spans="2:11" s="719" customFormat="1" ht="15.05" hidden="1" customHeight="1">
      <c r="B24" s="233">
        <v>2001</v>
      </c>
      <c r="C24" s="460">
        <v>2622593</v>
      </c>
      <c r="D24" s="720">
        <v>-322.47000000020489</v>
      </c>
      <c r="E24" s="721">
        <v>-1.2294334441520505E-2</v>
      </c>
      <c r="F24" s="720">
        <v>31998.799999999814</v>
      </c>
      <c r="G24" s="721">
        <v>1.2351915247860887</v>
      </c>
      <c r="H24" s="722"/>
      <c r="I24" s="723"/>
    </row>
    <row r="25" spans="2:11" s="719" customFormat="1" ht="15.05" hidden="1" customHeight="1">
      <c r="B25" s="730" t="s">
        <v>214</v>
      </c>
      <c r="C25" s="512"/>
      <c r="D25" s="726"/>
      <c r="E25" s="727"/>
      <c r="F25" s="726"/>
      <c r="G25" s="727"/>
      <c r="H25" s="722"/>
      <c r="I25" s="728"/>
      <c r="J25" s="729"/>
      <c r="K25" s="729"/>
    </row>
    <row r="26" spans="2:11" s="719" customFormat="1" ht="15.05" hidden="1" customHeight="1">
      <c r="B26" s="233">
        <v>2002</v>
      </c>
      <c r="C26" s="456">
        <v>2607548.6800000002</v>
      </c>
      <c r="D26" s="720">
        <v>-15044.319999999832</v>
      </c>
      <c r="E26" s="721">
        <v>-0.57364295565494672</v>
      </c>
      <c r="F26" s="720">
        <v>38204.64000000013</v>
      </c>
      <c r="G26" s="721">
        <v>1.486941390690518</v>
      </c>
      <c r="H26" s="722"/>
      <c r="I26" s="723"/>
    </row>
    <row r="27" spans="2:11" s="719" customFormat="1" ht="15.05" customHeight="1">
      <c r="B27" s="233">
        <v>2002</v>
      </c>
      <c r="C27" s="460">
        <v>2617910.65</v>
      </c>
      <c r="D27" s="720">
        <v>10361.969999999739</v>
      </c>
      <c r="E27" s="721">
        <v>0.39738356869332847</v>
      </c>
      <c r="F27" s="720">
        <v>44008.299999999814</v>
      </c>
      <c r="G27" s="721">
        <v>1.7097890290981752</v>
      </c>
      <c r="H27" s="722"/>
      <c r="I27" s="723"/>
    </row>
    <row r="28" spans="2:11" s="719" customFormat="1" ht="15.05" hidden="1" customHeight="1">
      <c r="B28" s="233">
        <v>2002</v>
      </c>
      <c r="C28" s="460">
        <v>2630199.19</v>
      </c>
      <c r="D28" s="720">
        <v>12288.540000000037</v>
      </c>
      <c r="E28" s="721">
        <v>0.46940257491216641</v>
      </c>
      <c r="F28" s="720">
        <v>45235.060000000056</v>
      </c>
      <c r="G28" s="721">
        <v>1.7499298916770556</v>
      </c>
      <c r="H28" s="722"/>
      <c r="I28" s="723"/>
    </row>
    <row r="29" spans="2:11" s="719" customFormat="1" ht="15.05" hidden="1" customHeight="1">
      <c r="B29" s="233">
        <v>2002</v>
      </c>
      <c r="C29" s="460">
        <v>2643245.4</v>
      </c>
      <c r="D29" s="720">
        <v>13046.209999999963</v>
      </c>
      <c r="E29" s="721">
        <v>0.49601604508136177</v>
      </c>
      <c r="F29" s="720">
        <v>47866.299999999814</v>
      </c>
      <c r="G29" s="721">
        <v>1.8442893371530857</v>
      </c>
      <c r="H29" s="722"/>
      <c r="I29" s="723"/>
    </row>
    <row r="30" spans="2:11" s="719" customFormat="1" ht="15.05" hidden="1" customHeight="1">
      <c r="B30" s="233">
        <v>2002</v>
      </c>
      <c r="C30" s="460">
        <v>2655777.5699999998</v>
      </c>
      <c r="D30" s="720">
        <v>12532.169999999925</v>
      </c>
      <c r="E30" s="721">
        <v>0.47412056406113834</v>
      </c>
      <c r="F30" s="720">
        <v>48956.439999999944</v>
      </c>
      <c r="G30" s="721">
        <v>1.8780130111957476</v>
      </c>
      <c r="H30" s="722"/>
      <c r="I30" s="723"/>
    </row>
    <row r="31" spans="2:11" s="719" customFormat="1" ht="15.05" hidden="1" customHeight="1">
      <c r="B31" s="233">
        <v>2002</v>
      </c>
      <c r="C31" s="460">
        <v>2664488.38</v>
      </c>
      <c r="D31" s="720">
        <v>8710.8100000000559</v>
      </c>
      <c r="E31" s="721">
        <v>0.32799471229813548</v>
      </c>
      <c r="F31" s="720">
        <v>48822.229999999981</v>
      </c>
      <c r="G31" s="721">
        <v>1.866531399658939</v>
      </c>
      <c r="H31" s="722"/>
      <c r="I31" s="723"/>
    </row>
    <row r="32" spans="2:11" s="719" customFormat="1" ht="15.05" hidden="1" customHeight="1">
      <c r="B32" s="233">
        <v>2002</v>
      </c>
      <c r="C32" s="460">
        <v>2670593.04</v>
      </c>
      <c r="D32" s="720">
        <v>6104.660000000149</v>
      </c>
      <c r="E32" s="721">
        <v>0.22911190177529761</v>
      </c>
      <c r="F32" s="720">
        <v>49706.180000000168</v>
      </c>
      <c r="G32" s="721">
        <v>1.8965404710373548</v>
      </c>
      <c r="H32" s="722"/>
      <c r="I32" s="723"/>
    </row>
    <row r="33" spans="2:11" s="719" customFormat="1" ht="15.05" hidden="1" customHeight="1">
      <c r="B33" s="233">
        <v>2002</v>
      </c>
      <c r="C33" s="460">
        <v>2670634.09</v>
      </c>
      <c r="D33" s="720">
        <v>41.049999999813735</v>
      </c>
      <c r="E33" s="721">
        <v>1.5371117719951144E-3</v>
      </c>
      <c r="F33" s="720">
        <v>48682.5</v>
      </c>
      <c r="G33" s="721">
        <v>1.856727644616825</v>
      </c>
      <c r="H33" s="722"/>
      <c r="I33" s="723"/>
    </row>
    <row r="34" spans="2:11" s="719" customFormat="1" ht="15.05" hidden="1" customHeight="1">
      <c r="B34" s="233">
        <v>2002</v>
      </c>
      <c r="C34" s="460">
        <v>2670719.23</v>
      </c>
      <c r="D34" s="720">
        <v>85.140000000130385</v>
      </c>
      <c r="E34" s="721">
        <v>3.1880069350904705E-3</v>
      </c>
      <c r="F34" s="720">
        <v>50170.689999999944</v>
      </c>
      <c r="G34" s="721">
        <v>1.9145109977623207</v>
      </c>
      <c r="H34" s="722"/>
      <c r="I34" s="723"/>
    </row>
    <row r="35" spans="2:11" s="719" customFormat="1" ht="15.05" hidden="1" customHeight="1">
      <c r="B35" s="233">
        <v>2002</v>
      </c>
      <c r="C35" s="460">
        <v>2673295.86</v>
      </c>
      <c r="D35" s="720">
        <v>2576.6299999998882</v>
      </c>
      <c r="E35" s="721">
        <v>9.6477007805859216E-2</v>
      </c>
      <c r="F35" s="720">
        <v>51688.770000000019</v>
      </c>
      <c r="G35" s="721">
        <v>1.9716444236500763</v>
      </c>
      <c r="H35" s="722"/>
      <c r="I35" s="723"/>
    </row>
    <row r="36" spans="2:11" s="719" customFormat="1" ht="15.05" hidden="1" customHeight="1">
      <c r="B36" s="233">
        <v>2002</v>
      </c>
      <c r="C36" s="460">
        <v>2675551.4700000002</v>
      </c>
      <c r="D36" s="720">
        <v>2255.6100000003353</v>
      </c>
      <c r="E36" s="721">
        <v>8.437562163435075E-2</v>
      </c>
      <c r="F36" s="720">
        <v>52636</v>
      </c>
      <c r="G36" s="721">
        <v>2.0067745454259693</v>
      </c>
      <c r="H36" s="722"/>
      <c r="I36" s="723"/>
    </row>
    <row r="37" spans="2:11" s="719" customFormat="1" ht="15.05" hidden="1" customHeight="1">
      <c r="B37" s="233">
        <v>2002</v>
      </c>
      <c r="C37" s="460">
        <v>2675695.83</v>
      </c>
      <c r="D37" s="720">
        <v>144.35999999986961</v>
      </c>
      <c r="E37" s="721">
        <v>5.3955231890938649E-3</v>
      </c>
      <c r="F37" s="720">
        <v>53102.830000000075</v>
      </c>
      <c r="G37" s="721">
        <v>2.0248216173840206</v>
      </c>
      <c r="H37" s="722"/>
      <c r="I37" s="723"/>
    </row>
    <row r="38" spans="2:11" s="719" customFormat="1" ht="15.05" hidden="1" customHeight="1">
      <c r="B38" s="730" t="s">
        <v>213</v>
      </c>
      <c r="C38" s="512"/>
      <c r="D38" s="726"/>
      <c r="E38" s="727"/>
      <c r="F38" s="726"/>
      <c r="G38" s="727"/>
      <c r="H38" s="722"/>
      <c r="I38" s="728"/>
      <c r="J38" s="729"/>
      <c r="K38" s="729"/>
    </row>
    <row r="39" spans="2:11" s="719" customFormat="1" ht="15.05" hidden="1" customHeight="1">
      <c r="B39" s="233">
        <v>2003</v>
      </c>
      <c r="C39" s="456">
        <v>2671033.4700000002</v>
      </c>
      <c r="D39" s="720">
        <v>-4662.3599999998696</v>
      </c>
      <c r="E39" s="721">
        <v>-0.17424850566814598</v>
      </c>
      <c r="F39" s="720">
        <v>63484.790000000037</v>
      </c>
      <c r="G39" s="721">
        <v>2.4346540675129376</v>
      </c>
      <c r="H39" s="722"/>
      <c r="I39" s="723"/>
    </row>
    <row r="40" spans="2:11" s="719" customFormat="1" ht="15.05" customHeight="1">
      <c r="B40" s="233">
        <v>2003</v>
      </c>
      <c r="C40" s="460">
        <v>2678369</v>
      </c>
      <c r="D40" s="720">
        <v>7335.5299999997951</v>
      </c>
      <c r="E40" s="721">
        <v>0.27463264996075054</v>
      </c>
      <c r="F40" s="720">
        <v>60458.350000000093</v>
      </c>
      <c r="G40" s="721">
        <v>2.3094122788339035</v>
      </c>
      <c r="H40" s="722"/>
      <c r="I40" s="723"/>
    </row>
    <row r="41" spans="2:11" s="719" customFormat="1" ht="15.05" hidden="1" customHeight="1">
      <c r="B41" s="233">
        <v>2003</v>
      </c>
      <c r="C41" s="460">
        <v>2692909.57</v>
      </c>
      <c r="D41" s="720">
        <v>14540.569999999832</v>
      </c>
      <c r="E41" s="721">
        <v>0.54288897459609586</v>
      </c>
      <c r="F41" s="720">
        <v>62710.379999999888</v>
      </c>
      <c r="G41" s="721">
        <v>2.3842445179978853</v>
      </c>
      <c r="H41" s="722"/>
      <c r="I41" s="723"/>
    </row>
    <row r="42" spans="2:11" s="719" customFormat="1" ht="15.05" hidden="1" customHeight="1">
      <c r="B42" s="233">
        <v>2003</v>
      </c>
      <c r="C42" s="460">
        <v>2710556.05</v>
      </c>
      <c r="D42" s="720">
        <v>17646.479999999981</v>
      </c>
      <c r="E42" s="721">
        <v>0.65529419170209735</v>
      </c>
      <c r="F42" s="720">
        <v>67310.649999999907</v>
      </c>
      <c r="G42" s="721">
        <v>2.5465153557062905</v>
      </c>
      <c r="H42" s="722"/>
      <c r="I42" s="723"/>
    </row>
    <row r="43" spans="2:11" s="719" customFormat="1" ht="15.05" hidden="1" customHeight="1">
      <c r="B43" s="233">
        <v>2003</v>
      </c>
      <c r="C43" s="460">
        <v>2726663.77</v>
      </c>
      <c r="D43" s="720">
        <v>16107.720000000205</v>
      </c>
      <c r="E43" s="721">
        <v>0.5942588790960599</v>
      </c>
      <c r="F43" s="720">
        <v>70886.200000000186</v>
      </c>
      <c r="G43" s="721">
        <v>2.6691316622573993</v>
      </c>
      <c r="H43" s="722"/>
      <c r="I43" s="723"/>
    </row>
    <row r="44" spans="2:11" s="719" customFormat="1" ht="15.05" hidden="1" customHeight="1">
      <c r="B44" s="233">
        <v>2003</v>
      </c>
      <c r="C44" s="460">
        <v>2739626.33</v>
      </c>
      <c r="D44" s="720">
        <v>12962.560000000056</v>
      </c>
      <c r="E44" s="721">
        <v>0.47540001604231463</v>
      </c>
      <c r="F44" s="720">
        <v>75137.950000000186</v>
      </c>
      <c r="G44" s="721">
        <v>2.819976644071545</v>
      </c>
      <c r="H44" s="722"/>
      <c r="I44" s="723"/>
    </row>
    <row r="45" spans="2:11" s="719" customFormat="1" ht="16.399999999999999" hidden="1" customHeight="1">
      <c r="B45" s="233">
        <v>2003</v>
      </c>
      <c r="C45" s="460">
        <v>2747870.82</v>
      </c>
      <c r="D45" s="720">
        <v>8244.4899999997579</v>
      </c>
      <c r="E45" s="721">
        <v>0.30093483588325398</v>
      </c>
      <c r="F45" s="720">
        <v>77277.779999999795</v>
      </c>
      <c r="G45" s="721">
        <v>2.8936561596071471</v>
      </c>
      <c r="H45" s="722"/>
      <c r="I45" s="723"/>
    </row>
    <row r="46" spans="2:11" s="719" customFormat="1" ht="15.05" hidden="1" customHeight="1">
      <c r="B46" s="233">
        <v>2003</v>
      </c>
      <c r="C46" s="460">
        <v>2750904.95</v>
      </c>
      <c r="D46" s="720">
        <v>3034.1300000003539</v>
      </c>
      <c r="E46" s="721">
        <v>0.11041749044085236</v>
      </c>
      <c r="F46" s="720">
        <v>80270.860000000335</v>
      </c>
      <c r="G46" s="721">
        <v>3.0056854400446866</v>
      </c>
      <c r="H46" s="722"/>
      <c r="I46" s="723"/>
    </row>
    <row r="47" spans="2:11" s="719" customFormat="1" ht="15.05" hidden="1" customHeight="1">
      <c r="B47" s="233">
        <v>2003</v>
      </c>
      <c r="C47" s="460">
        <v>2754230.45</v>
      </c>
      <c r="D47" s="720">
        <v>3325.5</v>
      </c>
      <c r="E47" s="721">
        <v>0.12088749195061155</v>
      </c>
      <c r="F47" s="720">
        <v>83511.220000000205</v>
      </c>
      <c r="G47" s="721">
        <v>3.1269187364184319</v>
      </c>
      <c r="H47" s="722"/>
      <c r="I47" s="723"/>
    </row>
    <row r="48" spans="2:11" s="719" customFormat="1" ht="15.05" hidden="1" customHeight="1">
      <c r="B48" s="233">
        <v>2003</v>
      </c>
      <c r="C48" s="460">
        <v>2759872.65</v>
      </c>
      <c r="D48" s="720">
        <v>5642.1999999997206</v>
      </c>
      <c r="E48" s="721">
        <v>0.20485577014805756</v>
      </c>
      <c r="F48" s="720">
        <v>86576.790000000037</v>
      </c>
      <c r="G48" s="721">
        <v>3.2385786884060082</v>
      </c>
      <c r="H48" s="722"/>
      <c r="I48" s="723"/>
    </row>
    <row r="49" spans="1:14" s="719" customFormat="1" ht="15.05" hidden="1" customHeight="1">
      <c r="B49" s="233">
        <v>2003</v>
      </c>
      <c r="C49" s="460">
        <v>2764923.65</v>
      </c>
      <c r="D49" s="720">
        <v>5051</v>
      </c>
      <c r="E49" s="721">
        <v>0.18301569095950754</v>
      </c>
      <c r="F49" s="720">
        <v>89372.179999999702</v>
      </c>
      <c r="G49" s="721">
        <v>3.3403274428504943</v>
      </c>
      <c r="H49" s="722"/>
      <c r="I49" s="723"/>
    </row>
    <row r="50" spans="1:14" s="719" customFormat="1" ht="15.05" hidden="1" customHeight="1">
      <c r="B50" s="233">
        <v>2003</v>
      </c>
      <c r="C50" s="460">
        <v>2770250.89</v>
      </c>
      <c r="D50" s="720">
        <v>5327.2400000002235</v>
      </c>
      <c r="E50" s="721">
        <v>0.19267222803784989</v>
      </c>
      <c r="F50" s="720">
        <v>94555.060000000056</v>
      </c>
      <c r="G50" s="721">
        <v>3.533849361345375</v>
      </c>
      <c r="H50" s="722"/>
      <c r="I50" s="723"/>
    </row>
    <row r="51" spans="1:14" s="719" customFormat="1" ht="15.05" hidden="1" customHeight="1">
      <c r="B51" s="730" t="s">
        <v>176</v>
      </c>
      <c r="C51" s="512"/>
      <c r="D51" s="726"/>
      <c r="E51" s="727"/>
      <c r="F51" s="726"/>
      <c r="G51" s="727"/>
      <c r="H51" s="722"/>
      <c r="I51" s="728"/>
      <c r="J51" s="729"/>
      <c r="K51" s="729"/>
    </row>
    <row r="52" spans="1:14" s="719" customFormat="1" ht="15.05" hidden="1" customHeight="1">
      <c r="B52" s="233">
        <v>2004</v>
      </c>
      <c r="C52" s="456">
        <v>2768253.95</v>
      </c>
      <c r="D52" s="720">
        <v>-1996.9399999999441</v>
      </c>
      <c r="E52" s="721">
        <v>-7.2085167708408449E-2</v>
      </c>
      <c r="F52" s="720">
        <v>97220.479999999981</v>
      </c>
      <c r="G52" s="721">
        <v>3.6398076284682475</v>
      </c>
      <c r="H52" s="722"/>
      <c r="I52" s="723"/>
    </row>
    <row r="53" spans="1:14" s="719" customFormat="1" ht="15.05" customHeight="1">
      <c r="B53" s="233">
        <v>2004</v>
      </c>
      <c r="C53" s="460">
        <v>2780917.95</v>
      </c>
      <c r="D53" s="720">
        <v>12664</v>
      </c>
      <c r="E53" s="721">
        <v>0.45747248008080987</v>
      </c>
      <c r="F53" s="720">
        <v>102548.95000000019</v>
      </c>
      <c r="G53" s="721">
        <v>3.8287834872640758</v>
      </c>
      <c r="H53" s="722"/>
      <c r="I53" s="723"/>
    </row>
    <row r="54" spans="1:14" s="733" customFormat="1" ht="15.05" hidden="1" customHeight="1">
      <c r="A54" s="719"/>
      <c r="B54" s="233">
        <v>2004</v>
      </c>
      <c r="C54" s="460">
        <v>2800362.21</v>
      </c>
      <c r="D54" s="720">
        <v>19444.259999999776</v>
      </c>
      <c r="E54" s="721">
        <v>0.69920293764869257</v>
      </c>
      <c r="F54" s="720">
        <v>107452.64000000013</v>
      </c>
      <c r="G54" s="721">
        <v>3.9902060283442751</v>
      </c>
      <c r="H54" s="722"/>
      <c r="I54" s="731"/>
      <c r="J54" s="732"/>
    </row>
    <row r="55" spans="1:14" s="719" customFormat="1" ht="15.05" hidden="1" customHeight="1">
      <c r="B55" s="233">
        <v>2004</v>
      </c>
      <c r="C55" s="460">
        <v>2817972.95</v>
      </c>
      <c r="D55" s="720">
        <v>17610.740000000224</v>
      </c>
      <c r="E55" s="721">
        <v>0.6288736484556523</v>
      </c>
      <c r="F55" s="720">
        <v>107416.90000000037</v>
      </c>
      <c r="G55" s="721">
        <v>3.9629101194937704</v>
      </c>
      <c r="H55" s="722"/>
      <c r="I55" s="728"/>
    </row>
    <row r="56" spans="1:14" s="719" customFormat="1" ht="15.05" hidden="1" customHeight="1">
      <c r="B56" s="233">
        <v>2004</v>
      </c>
      <c r="C56" s="460">
        <v>2834709.2</v>
      </c>
      <c r="D56" s="720">
        <v>16736.25</v>
      </c>
      <c r="E56" s="721">
        <v>0.59391095290676787</v>
      </c>
      <c r="F56" s="720">
        <v>108045.43000000017</v>
      </c>
      <c r="G56" s="721">
        <v>3.9625505421227842</v>
      </c>
      <c r="H56" s="722"/>
      <c r="I56" s="728"/>
    </row>
    <row r="57" spans="1:14" s="735" customFormat="1" ht="15.05" hidden="1" customHeight="1">
      <c r="A57" s="719"/>
      <c r="B57" s="233">
        <v>2004</v>
      </c>
      <c r="C57" s="460">
        <v>2849361.13</v>
      </c>
      <c r="D57" s="720">
        <v>14651.929999999702</v>
      </c>
      <c r="E57" s="721">
        <v>0.51687594621698452</v>
      </c>
      <c r="F57" s="720">
        <v>109734.79999999981</v>
      </c>
      <c r="G57" s="721">
        <v>4.0054659571037092</v>
      </c>
      <c r="H57" s="722"/>
      <c r="I57" s="734"/>
    </row>
    <row r="58" spans="1:14" s="120" customFormat="1" ht="15.05" hidden="1" customHeight="1">
      <c r="A58" s="719"/>
      <c r="B58" s="233">
        <v>2004</v>
      </c>
      <c r="C58" s="460">
        <v>2857506.47</v>
      </c>
      <c r="D58" s="720">
        <v>8145.3400000003166</v>
      </c>
      <c r="E58" s="721">
        <v>0.285865484520059</v>
      </c>
      <c r="F58" s="720">
        <v>109635.65000000037</v>
      </c>
      <c r="G58" s="721">
        <v>3.9898400318542144</v>
      </c>
      <c r="H58" s="722"/>
      <c r="I58" s="736"/>
    </row>
    <row r="59" spans="1:14" s="120" customFormat="1" ht="15.05" hidden="1" customHeight="1">
      <c r="A59" s="719"/>
      <c r="B59" s="233">
        <v>2004</v>
      </c>
      <c r="C59" s="460">
        <v>2859427.5</v>
      </c>
      <c r="D59" s="720">
        <v>1921.0299999997951</v>
      </c>
      <c r="E59" s="721">
        <v>6.7227494326544956E-2</v>
      </c>
      <c r="F59" s="720">
        <v>108522.54999999981</v>
      </c>
      <c r="G59" s="721">
        <v>3.9449763613242936</v>
      </c>
      <c r="H59" s="722"/>
      <c r="I59" s="737"/>
    </row>
    <row r="60" spans="1:14" s="120" customFormat="1" ht="15.05" hidden="1" customHeight="1">
      <c r="A60" s="719"/>
      <c r="B60" s="233">
        <v>2004</v>
      </c>
      <c r="C60" s="460">
        <v>2861768.95</v>
      </c>
      <c r="D60" s="720">
        <v>2341.4500000001863</v>
      </c>
      <c r="E60" s="721">
        <v>8.1885272489003569E-2</v>
      </c>
      <c r="F60" s="720">
        <v>107538.5</v>
      </c>
      <c r="G60" s="721">
        <v>3.9044844631646498</v>
      </c>
      <c r="H60" s="722"/>
      <c r="I60" s="737"/>
    </row>
    <row r="61" spans="1:14" s="719" customFormat="1" ht="15.05" hidden="1" customHeight="1">
      <c r="B61" s="233">
        <v>2004</v>
      </c>
      <c r="C61" s="460">
        <v>2867423.14</v>
      </c>
      <c r="D61" s="720">
        <v>5654.1899999999441</v>
      </c>
      <c r="E61" s="721">
        <v>0.197576747067572</v>
      </c>
      <c r="F61" s="720">
        <v>107550.49000000022</v>
      </c>
      <c r="G61" s="721">
        <v>3.8969366938000007</v>
      </c>
      <c r="H61" s="722"/>
      <c r="I61" s="738"/>
    </row>
    <row r="62" spans="1:14" s="739" customFormat="1" ht="15.05" hidden="1" customHeight="1">
      <c r="A62" s="719"/>
      <c r="B62" s="233">
        <v>2004</v>
      </c>
      <c r="C62" s="460">
        <v>2873320.19</v>
      </c>
      <c r="D62" s="720">
        <v>5897.0499999998137</v>
      </c>
      <c r="E62" s="721">
        <v>0.20565677655793024</v>
      </c>
      <c r="F62" s="720">
        <v>108396.54000000004</v>
      </c>
      <c r="G62" s="721">
        <v>3.9204171153152743</v>
      </c>
      <c r="H62" s="722"/>
      <c r="I62" s="737"/>
      <c r="J62" s="723"/>
      <c r="K62" s="738"/>
      <c r="L62" s="723"/>
      <c r="M62" s="738"/>
      <c r="N62" s="723"/>
    </row>
    <row r="63" spans="1:14" s="739" customFormat="1" ht="15.05" hidden="1" customHeight="1">
      <c r="A63" s="719"/>
      <c r="B63" s="233">
        <v>2004</v>
      </c>
      <c r="C63" s="460">
        <v>2878779.05</v>
      </c>
      <c r="D63" s="720">
        <v>5458.8599999998696</v>
      </c>
      <c r="E63" s="721">
        <v>0.18998439571748804</v>
      </c>
      <c r="F63" s="720">
        <v>108528.15999999968</v>
      </c>
      <c r="G63" s="721">
        <v>3.9176292801407442</v>
      </c>
      <c r="H63" s="722"/>
      <c r="I63" s="737"/>
      <c r="J63" s="723"/>
      <c r="K63" s="738"/>
      <c r="L63" s="723"/>
      <c r="M63" s="738"/>
      <c r="N63" s="723"/>
    </row>
    <row r="64" spans="1:14" s="719" customFormat="1" ht="15.05" hidden="1" customHeight="1">
      <c r="B64" s="730" t="s">
        <v>175</v>
      </c>
      <c r="C64" s="512"/>
      <c r="D64" s="726"/>
      <c r="E64" s="727"/>
      <c r="F64" s="726"/>
      <c r="G64" s="727"/>
      <c r="H64" s="722"/>
      <c r="I64" s="728"/>
      <c r="J64" s="729"/>
      <c r="K64" s="729"/>
    </row>
    <row r="65" spans="1:14" s="719" customFormat="1" ht="15.05" hidden="1" customHeight="1">
      <c r="B65" s="233">
        <v>2005</v>
      </c>
      <c r="C65" s="456">
        <v>2876706.6</v>
      </c>
      <c r="D65" s="720">
        <v>-2072.4499999997206</v>
      </c>
      <c r="E65" s="721">
        <v>-7.1990589204816047E-2</v>
      </c>
      <c r="F65" s="720">
        <v>108452.64999999991</v>
      </c>
      <c r="G65" s="721">
        <v>3.9177276347786005</v>
      </c>
      <c r="H65" s="722"/>
      <c r="I65" s="723"/>
    </row>
    <row r="66" spans="1:14" s="719" customFormat="1" ht="15.05" customHeight="1">
      <c r="B66" s="233">
        <v>2005</v>
      </c>
      <c r="C66" s="460">
        <v>2884992.2</v>
      </c>
      <c r="D66" s="720">
        <v>8285.6000000000931</v>
      </c>
      <c r="E66" s="721">
        <v>0.28802381167409408</v>
      </c>
      <c r="F66" s="720">
        <v>104074.25</v>
      </c>
      <c r="G66" s="721">
        <v>3.7424423111800138</v>
      </c>
      <c r="H66" s="722"/>
      <c r="I66" s="723"/>
    </row>
    <row r="67" spans="1:14" s="733" customFormat="1" ht="15.05" hidden="1" customHeight="1">
      <c r="A67" s="719"/>
      <c r="B67" s="233">
        <v>2005</v>
      </c>
      <c r="C67" s="460">
        <v>2900855.66</v>
      </c>
      <c r="D67" s="720">
        <v>15863.459999999963</v>
      </c>
      <c r="E67" s="721">
        <v>0.54986145196509995</v>
      </c>
      <c r="F67" s="720">
        <v>100493.45000000019</v>
      </c>
      <c r="G67" s="721">
        <v>3.588587563463804</v>
      </c>
      <c r="H67" s="722"/>
      <c r="I67" s="731"/>
      <c r="J67" s="732"/>
    </row>
    <row r="68" spans="1:14" s="719" customFormat="1" ht="15.05" hidden="1" customHeight="1">
      <c r="B68" s="233">
        <v>2005</v>
      </c>
      <c r="C68" s="460">
        <v>2916433.04</v>
      </c>
      <c r="D68" s="720">
        <v>15577.379999999888</v>
      </c>
      <c r="E68" s="721">
        <v>0.53699259204091732</v>
      </c>
      <c r="F68" s="720">
        <v>98460.089999999851</v>
      </c>
      <c r="G68" s="721">
        <v>3.4940040854543923</v>
      </c>
      <c r="H68" s="722"/>
      <c r="I68" s="728"/>
    </row>
    <row r="69" spans="1:14" s="719" customFormat="1" ht="15.05" hidden="1" customHeight="1">
      <c r="B69" s="233">
        <v>2005</v>
      </c>
      <c r="C69" s="460">
        <v>2931504.86</v>
      </c>
      <c r="D69" s="720">
        <v>15071.819999999832</v>
      </c>
      <c r="E69" s="721">
        <v>0.51678950942071822</v>
      </c>
      <c r="F69" s="720">
        <v>96795.659999999683</v>
      </c>
      <c r="G69" s="721">
        <v>3.4146592532313207</v>
      </c>
      <c r="H69" s="722"/>
      <c r="I69" s="728"/>
    </row>
    <row r="70" spans="1:14" s="735" customFormat="1" ht="15.05" hidden="1" customHeight="1">
      <c r="A70" s="719"/>
      <c r="B70" s="233">
        <v>2005</v>
      </c>
      <c r="C70" s="460">
        <v>2944916.81</v>
      </c>
      <c r="D70" s="720">
        <v>13411.950000000186</v>
      </c>
      <c r="E70" s="721">
        <v>0.45751075439117983</v>
      </c>
      <c r="F70" s="720">
        <v>95555.680000000168</v>
      </c>
      <c r="G70" s="721">
        <v>3.3535826327496778</v>
      </c>
      <c r="H70" s="722"/>
      <c r="I70" s="734"/>
    </row>
    <row r="71" spans="1:14" s="120" customFormat="1" ht="15.05" hidden="1" customHeight="1">
      <c r="A71" s="719"/>
      <c r="B71" s="233">
        <v>2005</v>
      </c>
      <c r="C71" s="460">
        <v>2950785.69</v>
      </c>
      <c r="D71" s="720">
        <v>5868.8799999998882</v>
      </c>
      <c r="E71" s="721">
        <v>0.19928848176868996</v>
      </c>
      <c r="F71" s="720">
        <v>93279.219999999739</v>
      </c>
      <c r="G71" s="721">
        <v>3.2643572632050706</v>
      </c>
      <c r="H71" s="722"/>
      <c r="I71" s="736"/>
    </row>
    <row r="72" spans="1:14" s="120" customFormat="1" ht="15.05" hidden="1" customHeight="1">
      <c r="A72" s="719"/>
      <c r="B72" s="233">
        <v>2005</v>
      </c>
      <c r="C72" s="460">
        <v>2951456.22</v>
      </c>
      <c r="D72" s="720">
        <v>670.53000000026077</v>
      </c>
      <c r="E72" s="721">
        <v>2.2723778357502056E-2</v>
      </c>
      <c r="F72" s="720">
        <v>92028.720000000205</v>
      </c>
      <c r="G72" s="721">
        <v>3.2184316615826276</v>
      </c>
      <c r="H72" s="722"/>
      <c r="I72" s="737"/>
    </row>
    <row r="73" spans="1:14" s="120" customFormat="1" ht="15.05" hidden="1" customHeight="1">
      <c r="A73" s="719"/>
      <c r="B73" s="233">
        <v>2005</v>
      </c>
      <c r="C73" s="460">
        <v>2953668.4</v>
      </c>
      <c r="D73" s="720">
        <v>2212.179999999702</v>
      </c>
      <c r="E73" s="721">
        <v>7.495215361859664E-2</v>
      </c>
      <c r="F73" s="720">
        <v>91899.449999999721</v>
      </c>
      <c r="G73" s="721">
        <v>3.2112812601450429</v>
      </c>
      <c r="H73" s="722"/>
      <c r="I73" s="737"/>
    </row>
    <row r="74" spans="1:14" s="719" customFormat="1" ht="15.05" hidden="1" customHeight="1">
      <c r="B74" s="233">
        <v>2005</v>
      </c>
      <c r="C74" s="460">
        <v>2958182.6</v>
      </c>
      <c r="D74" s="720">
        <v>4514.2000000001863</v>
      </c>
      <c r="E74" s="721">
        <v>0.15283367625154654</v>
      </c>
      <c r="F74" s="720">
        <v>90759.459999999963</v>
      </c>
      <c r="G74" s="721">
        <v>3.1651924243033136</v>
      </c>
      <c r="H74" s="722"/>
      <c r="I74" s="738"/>
    </row>
    <row r="75" spans="1:14" s="739" customFormat="1" ht="15.05" hidden="1" customHeight="1">
      <c r="A75" s="719"/>
      <c r="B75" s="233">
        <v>2005</v>
      </c>
      <c r="C75" s="460">
        <v>2963521.28</v>
      </c>
      <c r="D75" s="720">
        <v>5338.679999999702</v>
      </c>
      <c r="E75" s="721">
        <v>0.18047161794541466</v>
      </c>
      <c r="F75" s="720">
        <v>90201.089999999851</v>
      </c>
      <c r="G75" s="721">
        <v>3.1392634316887609</v>
      </c>
      <c r="H75" s="722"/>
      <c r="I75" s="737"/>
      <c r="J75" s="723"/>
      <c r="K75" s="738"/>
      <c r="L75" s="723"/>
      <c r="M75" s="738"/>
      <c r="N75" s="723"/>
    </row>
    <row r="76" spans="1:14" s="739" customFormat="1" ht="15.05" hidden="1" customHeight="1">
      <c r="A76" s="719"/>
      <c r="B76" s="233">
        <v>2005</v>
      </c>
      <c r="C76" s="460">
        <v>2967849.2</v>
      </c>
      <c r="D76" s="720">
        <v>4327.9200000003912</v>
      </c>
      <c r="E76" s="721">
        <v>0.14603978143192364</v>
      </c>
      <c r="F76" s="720">
        <v>89070.150000000373</v>
      </c>
      <c r="G76" s="721">
        <v>3.0940252257289416</v>
      </c>
      <c r="H76" s="722"/>
      <c r="I76" s="737"/>
      <c r="J76" s="723"/>
      <c r="K76" s="738"/>
      <c r="L76" s="723"/>
      <c r="M76" s="738"/>
      <c r="N76" s="723"/>
    </row>
    <row r="77" spans="1:14" s="719" customFormat="1" ht="15.05" hidden="1" customHeight="1">
      <c r="B77" s="730" t="s">
        <v>53</v>
      </c>
      <c r="C77" s="512"/>
      <c r="D77" s="726"/>
      <c r="E77" s="727"/>
      <c r="F77" s="726"/>
      <c r="G77" s="727"/>
      <c r="H77" s="722"/>
      <c r="I77" s="728"/>
      <c r="J77" s="729"/>
      <c r="K77" s="729"/>
    </row>
    <row r="78" spans="1:14" s="719" customFormat="1" ht="15.05" hidden="1" customHeight="1">
      <c r="B78" s="233">
        <v>2006</v>
      </c>
      <c r="C78" s="456">
        <v>2963965.52</v>
      </c>
      <c r="D78" s="720">
        <v>-3883.6800000001676</v>
      </c>
      <c r="E78" s="721">
        <v>-0.13085840075703459</v>
      </c>
      <c r="F78" s="720">
        <v>87258.919999999925</v>
      </c>
      <c r="G78" s="721">
        <v>3.033292307251628</v>
      </c>
      <c r="H78" s="722"/>
      <c r="I78" s="723"/>
    </row>
    <row r="79" spans="1:14" s="719" customFormat="1" ht="15.05" customHeight="1">
      <c r="B79" s="233">
        <v>2006</v>
      </c>
      <c r="C79" s="460">
        <v>2972719.5</v>
      </c>
      <c r="D79" s="720">
        <v>8753.9799999999814</v>
      </c>
      <c r="E79" s="721">
        <v>0.29534689054007401</v>
      </c>
      <c r="F79" s="720">
        <v>87727.299999999814</v>
      </c>
      <c r="G79" s="721">
        <v>3.0408158469197986</v>
      </c>
      <c r="H79" s="722"/>
      <c r="I79" s="723"/>
    </row>
    <row r="80" spans="1:14" s="733" customFormat="1" ht="15.05" hidden="1" customHeight="1">
      <c r="A80" s="719"/>
      <c r="B80" s="233">
        <v>2006</v>
      </c>
      <c r="C80" s="460">
        <v>2986282.65</v>
      </c>
      <c r="D80" s="720">
        <v>13563.149999999907</v>
      </c>
      <c r="E80" s="721">
        <v>0.4562539452511345</v>
      </c>
      <c r="F80" s="720">
        <v>85426.989999999758</v>
      </c>
      <c r="G80" s="721">
        <v>2.9448893710209489</v>
      </c>
      <c r="H80" s="722"/>
      <c r="I80" s="731"/>
      <c r="J80" s="732"/>
    </row>
    <row r="81" spans="1:14" s="719" customFormat="1" ht="15.05" hidden="1" customHeight="1">
      <c r="B81" s="233">
        <v>2006</v>
      </c>
      <c r="C81" s="460">
        <v>3001292.05</v>
      </c>
      <c r="D81" s="720">
        <v>15009.399999999907</v>
      </c>
      <c r="E81" s="721">
        <v>0.50261149928323334</v>
      </c>
      <c r="F81" s="720">
        <v>84859.009999999776</v>
      </c>
      <c r="G81" s="721">
        <v>2.909684838846843</v>
      </c>
      <c r="H81" s="722"/>
      <c r="I81" s="728"/>
    </row>
    <row r="82" spans="1:14" s="719" customFormat="1" ht="15.05" hidden="1" customHeight="1">
      <c r="B82" s="233">
        <v>2006</v>
      </c>
      <c r="C82" s="460">
        <v>3017194.95</v>
      </c>
      <c r="D82" s="720">
        <v>15902.900000000373</v>
      </c>
      <c r="E82" s="721">
        <v>0.52986846115159381</v>
      </c>
      <c r="F82" s="720">
        <v>85690.090000000317</v>
      </c>
      <c r="G82" s="721">
        <v>2.9230751471447434</v>
      </c>
      <c r="H82" s="722"/>
      <c r="I82" s="728"/>
    </row>
    <row r="83" spans="1:14" s="735" customFormat="1" ht="15.05" hidden="1" customHeight="1">
      <c r="A83" s="719"/>
      <c r="B83" s="233">
        <v>2006</v>
      </c>
      <c r="C83" s="460">
        <v>3028458</v>
      </c>
      <c r="D83" s="720">
        <v>11263.049999999814</v>
      </c>
      <c r="E83" s="721">
        <v>0.3732954014124914</v>
      </c>
      <c r="F83" s="720">
        <v>83541.189999999944</v>
      </c>
      <c r="G83" s="721">
        <v>2.836792866824652</v>
      </c>
      <c r="H83" s="722"/>
      <c r="I83" s="734"/>
    </row>
    <row r="84" spans="1:14" s="120" customFormat="1" ht="15.05" hidden="1" customHeight="1">
      <c r="A84" s="719"/>
      <c r="B84" s="233">
        <v>2006</v>
      </c>
      <c r="C84" s="460">
        <v>3033439.95</v>
      </c>
      <c r="D84" s="720">
        <v>4981.9500000001863</v>
      </c>
      <c r="E84" s="721">
        <v>0.1645045102161049</v>
      </c>
      <c r="F84" s="720">
        <v>82654.260000000242</v>
      </c>
      <c r="G84" s="721">
        <v>2.80109329119054</v>
      </c>
      <c r="H84" s="722"/>
      <c r="I84" s="736"/>
    </row>
    <row r="85" spans="1:14" s="120" customFormat="1" ht="15.05" hidden="1" customHeight="1">
      <c r="A85" s="719"/>
      <c r="B85" s="233">
        <v>2006</v>
      </c>
      <c r="C85" s="460">
        <v>3032031.31</v>
      </c>
      <c r="D85" s="720">
        <v>-1408.6400000001304</v>
      </c>
      <c r="E85" s="721">
        <v>-4.643704913294755E-2</v>
      </c>
      <c r="F85" s="720">
        <v>80575.089999999851</v>
      </c>
      <c r="G85" s="721">
        <v>2.7300113569023239</v>
      </c>
      <c r="H85" s="722"/>
      <c r="I85" s="737"/>
    </row>
    <row r="86" spans="1:14" s="120" customFormat="1" ht="15.05" hidden="1" customHeight="1">
      <c r="A86" s="719"/>
      <c r="B86" s="233">
        <v>2006</v>
      </c>
      <c r="C86" s="460">
        <v>3034700.09</v>
      </c>
      <c r="D86" s="720">
        <v>2668.7799999997951</v>
      </c>
      <c r="E86" s="721">
        <v>8.8019539613526376E-2</v>
      </c>
      <c r="F86" s="720">
        <v>81031.689999999944</v>
      </c>
      <c r="G86" s="721">
        <v>2.7434254298823788</v>
      </c>
      <c r="H86" s="722"/>
      <c r="I86" s="737"/>
    </row>
    <row r="87" spans="1:14" s="719" customFormat="1" ht="15.05" hidden="1" customHeight="1">
      <c r="B87" s="233">
        <v>2006</v>
      </c>
      <c r="C87" s="460">
        <v>3041827.14</v>
      </c>
      <c r="D87" s="720">
        <v>7127.0500000002794</v>
      </c>
      <c r="E87" s="721">
        <v>0.2348518729572362</v>
      </c>
      <c r="F87" s="720">
        <v>83644.540000000037</v>
      </c>
      <c r="G87" s="721">
        <v>2.8275651408401927</v>
      </c>
      <c r="H87" s="722"/>
      <c r="I87" s="738"/>
    </row>
    <row r="88" spans="1:14" s="739" customFormat="1" ht="15.05" hidden="1" customHeight="1">
      <c r="A88" s="719"/>
      <c r="B88" s="233">
        <v>2006</v>
      </c>
      <c r="C88" s="460">
        <v>3047009</v>
      </c>
      <c r="D88" s="720">
        <v>5181.8599999998696</v>
      </c>
      <c r="E88" s="721">
        <v>0.1703535329755681</v>
      </c>
      <c r="F88" s="720">
        <v>83487.720000000205</v>
      </c>
      <c r="G88" s="721">
        <v>2.8171797031941708</v>
      </c>
      <c r="H88" s="722"/>
      <c r="I88" s="737"/>
      <c r="J88" s="723"/>
      <c r="K88" s="738"/>
      <c r="L88" s="723"/>
      <c r="M88" s="738"/>
      <c r="N88" s="723"/>
    </row>
    <row r="89" spans="1:14" s="739" customFormat="1" ht="15.05" hidden="1" customHeight="1">
      <c r="A89" s="719"/>
      <c r="B89" s="233">
        <v>2006</v>
      </c>
      <c r="C89" s="460">
        <v>3053033.72</v>
      </c>
      <c r="D89" s="720">
        <v>6024.7200000002049</v>
      </c>
      <c r="E89" s="721">
        <v>0.19772570412493451</v>
      </c>
      <c r="F89" s="720">
        <v>85184.520000000019</v>
      </c>
      <c r="G89" s="721">
        <v>2.8702442159123081</v>
      </c>
      <c r="H89" s="722"/>
      <c r="I89" s="737"/>
      <c r="J89" s="723"/>
      <c r="K89" s="738"/>
      <c r="L89" s="723"/>
      <c r="M89" s="738"/>
      <c r="N89" s="723"/>
    </row>
    <row r="90" spans="1:14" s="733" customFormat="1" ht="15.05" hidden="1" customHeight="1">
      <c r="A90" s="719"/>
      <c r="B90" s="730" t="s">
        <v>58</v>
      </c>
      <c r="C90" s="468"/>
      <c r="D90" s="726"/>
      <c r="E90" s="740"/>
      <c r="F90" s="726"/>
      <c r="G90" s="740"/>
      <c r="H90" s="722"/>
      <c r="I90" s="741"/>
      <c r="J90" s="742"/>
      <c r="K90" s="743"/>
      <c r="L90" s="742"/>
      <c r="M90" s="743"/>
      <c r="N90" s="742"/>
    </row>
    <row r="91" spans="1:14" s="747" customFormat="1" ht="15.05" hidden="1" customHeight="1">
      <c r="A91" s="719"/>
      <c r="B91" s="233">
        <v>2007</v>
      </c>
      <c r="C91" s="456">
        <v>3051691.77</v>
      </c>
      <c r="D91" s="720">
        <v>-1341.9500000001863</v>
      </c>
      <c r="E91" s="721">
        <v>-4.3954640632009045E-2</v>
      </c>
      <c r="F91" s="720">
        <v>87726.25</v>
      </c>
      <c r="G91" s="721">
        <v>2.9597594644083358</v>
      </c>
      <c r="H91" s="722"/>
      <c r="I91" s="744"/>
      <c r="J91" s="745"/>
      <c r="K91" s="746"/>
      <c r="L91" s="745"/>
      <c r="M91" s="746"/>
      <c r="N91" s="745"/>
    </row>
    <row r="92" spans="1:14" s="719" customFormat="1" ht="15.05" customHeight="1">
      <c r="B92" s="233">
        <v>2007</v>
      </c>
      <c r="C92" s="460">
        <v>3063806.25</v>
      </c>
      <c r="D92" s="720">
        <v>12114.479999999981</v>
      </c>
      <c r="E92" s="721">
        <v>0.39697587151799496</v>
      </c>
      <c r="F92" s="720">
        <v>91086.75</v>
      </c>
      <c r="G92" s="721">
        <v>3.0640882868363519</v>
      </c>
      <c r="H92" s="722"/>
      <c r="I92" s="744"/>
      <c r="J92" s="723"/>
      <c r="K92" s="738"/>
      <c r="L92" s="723"/>
      <c r="M92" s="738"/>
      <c r="N92" s="723"/>
    </row>
    <row r="93" spans="1:14" s="719" customFormat="1" ht="15.05" hidden="1" customHeight="1">
      <c r="B93" s="233">
        <v>2007</v>
      </c>
      <c r="C93" s="460">
        <v>3082544.36</v>
      </c>
      <c r="D93" s="720">
        <v>18738.10999999987</v>
      </c>
      <c r="E93" s="721">
        <v>0.61159578873500209</v>
      </c>
      <c r="F93" s="720">
        <v>96261.709999999963</v>
      </c>
      <c r="G93" s="721">
        <v>3.2234627890966578</v>
      </c>
      <c r="H93" s="722"/>
      <c r="I93" s="737"/>
      <c r="J93" s="723"/>
      <c r="K93" s="738"/>
      <c r="L93" s="723"/>
      <c r="M93" s="738"/>
      <c r="N93" s="723"/>
    </row>
    <row r="94" spans="1:14" s="719" customFormat="1" ht="15.05" hidden="1" customHeight="1">
      <c r="B94" s="233">
        <v>2007</v>
      </c>
      <c r="C94" s="460">
        <v>3100505.42</v>
      </c>
      <c r="D94" s="720">
        <v>17961.060000000056</v>
      </c>
      <c r="E94" s="721">
        <v>0.58266996034406304</v>
      </c>
      <c r="F94" s="720">
        <v>99213.370000000112</v>
      </c>
      <c r="G94" s="721">
        <v>3.305688628335929</v>
      </c>
      <c r="H94" s="722"/>
      <c r="I94" s="737"/>
      <c r="J94" s="723"/>
      <c r="K94" s="738"/>
      <c r="L94" s="723"/>
      <c r="M94" s="738"/>
      <c r="N94" s="723"/>
    </row>
    <row r="95" spans="1:14" s="719" customFormat="1" ht="15.05" hidden="1" customHeight="1">
      <c r="B95" s="233">
        <v>2007</v>
      </c>
      <c r="C95" s="460">
        <v>3117502.95</v>
      </c>
      <c r="D95" s="720">
        <v>16997.530000000261</v>
      </c>
      <c r="E95" s="721">
        <v>0.5482180385932196</v>
      </c>
      <c r="F95" s="720">
        <v>100308</v>
      </c>
      <c r="G95" s="721">
        <v>3.3245448723822051</v>
      </c>
      <c r="H95" s="722"/>
      <c r="I95" s="737"/>
      <c r="J95" s="723"/>
    </row>
    <row r="96" spans="1:14" s="719" customFormat="1" ht="15.05" hidden="1" customHeight="1">
      <c r="B96" s="233">
        <v>2007</v>
      </c>
      <c r="C96" s="460">
        <v>3132507.76</v>
      </c>
      <c r="D96" s="720">
        <v>15004.80999999959</v>
      </c>
      <c r="E96" s="721">
        <v>0.4813086062997769</v>
      </c>
      <c r="F96" s="720">
        <v>104049.75999999978</v>
      </c>
      <c r="G96" s="721">
        <v>3.4357339609794764</v>
      </c>
      <c r="H96" s="722"/>
      <c r="I96" s="737"/>
      <c r="J96" s="723"/>
    </row>
    <row r="97" spans="1:16" s="120" customFormat="1" ht="15.05" hidden="1" customHeight="1">
      <c r="A97" s="719"/>
      <c r="B97" s="233">
        <v>2007</v>
      </c>
      <c r="C97" s="460">
        <v>3141184.5</v>
      </c>
      <c r="D97" s="720">
        <v>8676.7400000002235</v>
      </c>
      <c r="E97" s="721">
        <v>0.27699021566031945</v>
      </c>
      <c r="F97" s="720">
        <v>107744.54999999981</v>
      </c>
      <c r="G97" s="721">
        <v>3.5518932886737957</v>
      </c>
      <c r="H97" s="722"/>
      <c r="I97" s="737"/>
      <c r="J97" s="723"/>
    </row>
    <row r="98" spans="1:16" s="120" customFormat="1" ht="15.05" hidden="1" customHeight="1">
      <c r="A98" s="719"/>
      <c r="B98" s="233">
        <v>2007</v>
      </c>
      <c r="C98" s="460">
        <v>3140701.81</v>
      </c>
      <c r="D98" s="720">
        <v>-482.68999999994412</v>
      </c>
      <c r="E98" s="721">
        <v>-1.5366496300998733E-2</v>
      </c>
      <c r="F98" s="720">
        <v>108670.5</v>
      </c>
      <c r="G98" s="721">
        <v>3.5840823820516619</v>
      </c>
      <c r="H98" s="722"/>
      <c r="I98" s="737"/>
      <c r="J98" s="723"/>
    </row>
    <row r="99" spans="1:16" s="68" customFormat="1" ht="15.05" hidden="1" customHeight="1">
      <c r="A99" s="719"/>
      <c r="B99" s="233">
        <v>2007</v>
      </c>
      <c r="C99" s="460">
        <v>3145212.3</v>
      </c>
      <c r="D99" s="720">
        <v>4510.4899999997579</v>
      </c>
      <c r="E99" s="721">
        <v>0.14361407968239348</v>
      </c>
      <c r="F99" s="720">
        <v>110512.20999999996</v>
      </c>
      <c r="G99" s="721">
        <v>3.6416188329173593</v>
      </c>
      <c r="H99" s="722"/>
      <c r="I99" s="741"/>
      <c r="J99" s="742"/>
    </row>
    <row r="100" spans="1:16" s="120" customFormat="1" ht="15.05" hidden="1" customHeight="1">
      <c r="A100" s="719"/>
      <c r="B100" s="233">
        <v>2007</v>
      </c>
      <c r="C100" s="460">
        <v>3153101.13</v>
      </c>
      <c r="D100" s="720">
        <v>7888.8300000000745</v>
      </c>
      <c r="E100" s="721">
        <v>0.25082027054264699</v>
      </c>
      <c r="F100" s="720">
        <v>111273.98999999976</v>
      </c>
      <c r="G100" s="721">
        <v>3.6581299619806771</v>
      </c>
      <c r="H100" s="722"/>
      <c r="I100" s="737"/>
    </row>
    <row r="101" spans="1:16" s="68" customFormat="1" ht="15.05" hidden="1" customHeight="1">
      <c r="A101" s="719"/>
      <c r="B101" s="233">
        <v>2007</v>
      </c>
      <c r="C101" s="460">
        <v>3156911.95</v>
      </c>
      <c r="D101" s="720">
        <v>3810.820000000298</v>
      </c>
      <c r="E101" s="721">
        <v>0.12085942831781438</v>
      </c>
      <c r="F101" s="720">
        <v>109902.95000000019</v>
      </c>
      <c r="G101" s="721">
        <v>3.6069125493229706</v>
      </c>
      <c r="H101" s="722"/>
      <c r="I101" s="741"/>
    </row>
    <row r="102" spans="1:16" s="68" customFormat="1" ht="15.05" hidden="1" customHeight="1">
      <c r="A102" s="719"/>
      <c r="B102" s="233">
        <v>2007</v>
      </c>
      <c r="C102" s="460">
        <v>3159017.17</v>
      </c>
      <c r="D102" s="720">
        <v>2105.2199999997392</v>
      </c>
      <c r="E102" s="721">
        <v>6.6686053755788066E-2</v>
      </c>
      <c r="F102" s="720">
        <v>105983.44999999972</v>
      </c>
      <c r="G102" s="721">
        <v>3.4714143281719032</v>
      </c>
      <c r="H102" s="722"/>
      <c r="I102" s="741"/>
    </row>
    <row r="103" spans="1:16" s="739" customFormat="1" ht="15.05" hidden="1" customHeight="1">
      <c r="A103" s="719"/>
      <c r="B103" s="730" t="s">
        <v>65</v>
      </c>
      <c r="C103" s="468"/>
      <c r="D103" s="748"/>
      <c r="E103" s="749"/>
      <c r="F103" s="726"/>
      <c r="G103" s="727"/>
      <c r="H103" s="722"/>
      <c r="I103" s="750"/>
      <c r="J103" s="750"/>
      <c r="K103" s="750"/>
      <c r="L103" s="750"/>
      <c r="M103" s="750"/>
      <c r="N103" s="750"/>
      <c r="O103" s="738"/>
      <c r="P103" s="723"/>
    </row>
    <row r="104" spans="1:16" s="751" customFormat="1" ht="15.05" hidden="1" customHeight="1">
      <c r="A104" s="719"/>
      <c r="B104" s="233">
        <v>2008</v>
      </c>
      <c r="C104" s="456">
        <v>3396974</v>
      </c>
      <c r="D104" s="720">
        <v>237956.83000000007</v>
      </c>
      <c r="E104" s="721">
        <v>7.5326222427591176</v>
      </c>
      <c r="F104" s="720">
        <v>345282.23</v>
      </c>
      <c r="G104" s="721">
        <v>11.314452966526176</v>
      </c>
      <c r="I104" s="752"/>
      <c r="J104" s="752"/>
      <c r="K104" s="752"/>
      <c r="L104" s="752"/>
      <c r="M104" s="752"/>
      <c r="N104" s="752"/>
      <c r="O104" s="746"/>
      <c r="P104" s="745"/>
    </row>
    <row r="105" spans="1:16" s="719" customFormat="1" ht="15.05" customHeight="1">
      <c r="B105" s="233">
        <v>2008</v>
      </c>
      <c r="C105" s="456">
        <v>3398446</v>
      </c>
      <c r="D105" s="720">
        <v>1472</v>
      </c>
      <c r="E105" s="721">
        <v>4.3332683735570754E-2</v>
      </c>
      <c r="F105" s="720">
        <v>334639.75</v>
      </c>
      <c r="G105" s="721">
        <v>10.922353526761029</v>
      </c>
      <c r="I105" s="750"/>
      <c r="J105" s="750"/>
      <c r="K105" s="750"/>
      <c r="L105" s="750"/>
      <c r="M105" s="750"/>
      <c r="N105" s="750"/>
      <c r="O105" s="738"/>
      <c r="P105" s="723"/>
    </row>
    <row r="106" spans="1:16" s="719" customFormat="1" ht="15.05" hidden="1" customHeight="1">
      <c r="B106" s="233">
        <v>2008</v>
      </c>
      <c r="C106" s="456">
        <v>3407600</v>
      </c>
      <c r="D106" s="720">
        <v>9154</v>
      </c>
      <c r="E106" s="721">
        <v>0.26935840675415079</v>
      </c>
      <c r="F106" s="720">
        <v>325055.64000000013</v>
      </c>
      <c r="G106" s="721">
        <v>10.545043380981539</v>
      </c>
      <c r="I106" s="750"/>
      <c r="J106" s="750"/>
      <c r="K106" s="750"/>
      <c r="L106" s="750"/>
      <c r="M106" s="750"/>
      <c r="N106" s="750"/>
      <c r="O106" s="738"/>
      <c r="P106" s="723"/>
    </row>
    <row r="107" spans="1:16" s="719" customFormat="1" ht="15.05" hidden="1" customHeight="1">
      <c r="B107" s="233">
        <v>2008</v>
      </c>
      <c r="C107" s="456">
        <v>3410507</v>
      </c>
      <c r="D107" s="720">
        <v>2907</v>
      </c>
      <c r="E107" s="721">
        <v>8.5309308604280432E-2</v>
      </c>
      <c r="F107" s="720">
        <v>310001.58000000007</v>
      </c>
      <c r="G107" s="721">
        <v>9.9984208381096948</v>
      </c>
      <c r="I107" s="750"/>
      <c r="J107" s="750"/>
      <c r="K107" s="750"/>
      <c r="L107" s="750"/>
      <c r="M107" s="750"/>
      <c r="N107" s="750"/>
      <c r="O107" s="738"/>
      <c r="P107" s="723"/>
    </row>
    <row r="108" spans="1:16" s="733" customFormat="1" ht="15.05" hidden="1" customHeight="1">
      <c r="A108" s="719"/>
      <c r="B108" s="233">
        <v>2008</v>
      </c>
      <c r="C108" s="456">
        <v>3410078</v>
      </c>
      <c r="D108" s="720">
        <v>-429</v>
      </c>
      <c r="E108" s="721">
        <v>-1.2578774944600468E-2</v>
      </c>
      <c r="F108" s="720">
        <v>292575.04999999981</v>
      </c>
      <c r="G108" s="721">
        <v>9.3849165403355812</v>
      </c>
      <c r="H108" s="719"/>
      <c r="I108" s="750"/>
      <c r="J108" s="750"/>
      <c r="K108" s="750"/>
      <c r="L108" s="750"/>
      <c r="M108" s="750"/>
      <c r="N108" s="750"/>
      <c r="O108" s="743"/>
      <c r="P108" s="742"/>
    </row>
    <row r="109" spans="1:16" s="733" customFormat="1" ht="15.05" hidden="1" customHeight="1">
      <c r="A109" s="719"/>
      <c r="B109" s="233">
        <v>2008</v>
      </c>
      <c r="C109" s="456">
        <v>3409523</v>
      </c>
      <c r="D109" s="720">
        <v>-555</v>
      </c>
      <c r="E109" s="721">
        <v>-1.6275287544743833E-2</v>
      </c>
      <c r="F109" s="720">
        <v>277015.24000000022</v>
      </c>
      <c r="G109" s="721">
        <v>8.8432419398060773</v>
      </c>
      <c r="I109" s="750"/>
      <c r="J109" s="750"/>
      <c r="K109" s="750"/>
      <c r="L109" s="750"/>
      <c r="M109" s="750"/>
      <c r="N109" s="750"/>
      <c r="O109" s="743"/>
      <c r="P109" s="742"/>
    </row>
    <row r="110" spans="1:16" s="733" customFormat="1" ht="15.05" hidden="1" customHeight="1">
      <c r="A110" s="719"/>
      <c r="B110" s="233">
        <v>2008</v>
      </c>
      <c r="C110" s="456">
        <v>3399627.47</v>
      </c>
      <c r="D110" s="720">
        <v>-9895.5299999997951</v>
      </c>
      <c r="E110" s="721">
        <v>-0.29023209404951444</v>
      </c>
      <c r="F110" s="720">
        <v>258442.9700000002</v>
      </c>
      <c r="G110" s="721">
        <v>8.2275641561328428</v>
      </c>
      <c r="I110" s="750"/>
      <c r="J110" s="750"/>
      <c r="K110" s="750"/>
      <c r="L110" s="750"/>
      <c r="M110" s="750"/>
      <c r="N110" s="750"/>
    </row>
    <row r="111" spans="1:16" s="112" customFormat="1" ht="15.05" hidden="1" customHeight="1">
      <c r="A111" s="719"/>
      <c r="B111" s="233">
        <v>2008</v>
      </c>
      <c r="C111" s="456">
        <v>3382147.8</v>
      </c>
      <c r="D111" s="720">
        <v>-17479.670000000391</v>
      </c>
      <c r="E111" s="721">
        <v>-0.51416427694650224</v>
      </c>
      <c r="F111" s="720">
        <v>241445.98999999976</v>
      </c>
      <c r="G111" s="721">
        <v>7.6876445013415662</v>
      </c>
      <c r="I111" s="750"/>
      <c r="J111" s="750"/>
      <c r="K111" s="750"/>
      <c r="L111" s="750"/>
      <c r="M111" s="750"/>
      <c r="N111" s="750"/>
    </row>
    <row r="112" spans="1:16" s="68" customFormat="1" ht="15.05" hidden="1" customHeight="1">
      <c r="A112" s="719"/>
      <c r="B112" s="233">
        <v>2008</v>
      </c>
      <c r="C112" s="456">
        <v>3371691.18</v>
      </c>
      <c r="D112" s="720">
        <v>-10456.619999999646</v>
      </c>
      <c r="E112" s="721">
        <v>-0.30917099483350796</v>
      </c>
      <c r="F112" s="720">
        <v>226478.88000000035</v>
      </c>
      <c r="G112" s="721">
        <v>7.2007501687564996</v>
      </c>
      <c r="H112" s="112"/>
      <c r="I112" s="750"/>
      <c r="J112" s="750"/>
      <c r="K112" s="750"/>
      <c r="L112" s="750"/>
      <c r="M112" s="750"/>
      <c r="N112" s="750"/>
    </row>
    <row r="113" spans="1:14" s="68" customFormat="1" ht="15.05" hidden="1" customHeight="1">
      <c r="A113" s="719"/>
      <c r="B113" s="233">
        <v>2008</v>
      </c>
      <c r="C113" s="456">
        <v>3355586.21</v>
      </c>
      <c r="D113" s="720">
        <v>-16104.970000000205</v>
      </c>
      <c r="E113" s="721">
        <v>-0.47765258264253418</v>
      </c>
      <c r="F113" s="720">
        <v>202485.08000000007</v>
      </c>
      <c r="G113" s="721">
        <v>6.421775631408309</v>
      </c>
      <c r="H113" s="112"/>
      <c r="I113" s="750"/>
      <c r="J113" s="750"/>
      <c r="K113" s="750"/>
      <c r="L113" s="750"/>
      <c r="M113" s="750"/>
      <c r="N113" s="750"/>
    </row>
    <row r="114" spans="1:14" s="68" customFormat="1" ht="15.05" hidden="1" customHeight="1">
      <c r="A114" s="719"/>
      <c r="B114" s="233">
        <v>2008</v>
      </c>
      <c r="C114" s="456">
        <v>3336478.85</v>
      </c>
      <c r="D114" s="720">
        <v>-19107.35999999987</v>
      </c>
      <c r="E114" s="721">
        <v>-0.56941943386993898</v>
      </c>
      <c r="F114" s="720">
        <v>179566.89999999991</v>
      </c>
      <c r="G114" s="721">
        <v>5.6880553795616464</v>
      </c>
      <c r="I114" s="750"/>
      <c r="J114" s="750"/>
      <c r="K114" s="750"/>
      <c r="L114" s="750"/>
      <c r="M114" s="750"/>
      <c r="N114" s="750"/>
    </row>
    <row r="115" spans="1:14" s="68" customFormat="1" ht="15.05" hidden="1" customHeight="1">
      <c r="A115" s="719"/>
      <c r="B115" s="233">
        <v>2008</v>
      </c>
      <c r="C115" s="456">
        <v>3319188.26</v>
      </c>
      <c r="D115" s="720">
        <v>-17290.590000000317</v>
      </c>
      <c r="E115" s="721">
        <v>-0.51822867092354841</v>
      </c>
      <c r="F115" s="720">
        <v>160171.08999999985</v>
      </c>
      <c r="G115" s="721">
        <v>5.0702823498740344</v>
      </c>
      <c r="I115" s="750"/>
      <c r="J115" s="750"/>
      <c r="K115" s="750"/>
      <c r="L115" s="750"/>
      <c r="M115" s="750"/>
      <c r="N115" s="750"/>
    </row>
    <row r="116" spans="1:14" s="68" customFormat="1" ht="15.05" hidden="1" customHeight="1">
      <c r="A116" s="719"/>
      <c r="B116" s="730" t="s">
        <v>122</v>
      </c>
      <c r="C116" s="468"/>
      <c r="D116" s="748"/>
      <c r="E116" s="749"/>
      <c r="F116" s="748"/>
      <c r="G116" s="749"/>
      <c r="H116" s="753"/>
      <c r="I116" s="741"/>
    </row>
    <row r="117" spans="1:14" s="120" customFormat="1" ht="15.05" hidden="1" customHeight="1">
      <c r="A117" s="719"/>
      <c r="B117" s="233">
        <v>2009</v>
      </c>
      <c r="C117" s="456">
        <v>3287286.25</v>
      </c>
      <c r="D117" s="720">
        <v>-31902.009999999776</v>
      </c>
      <c r="E117" s="721">
        <v>-0.96113891412714736</v>
      </c>
      <c r="F117" s="720">
        <v>-109687.75</v>
      </c>
      <c r="G117" s="721">
        <v>-3.2289840899577058</v>
      </c>
    </row>
    <row r="118" spans="1:14" ht="15.05" customHeight="1">
      <c r="A118" s="719"/>
      <c r="B118" s="233">
        <v>2009</v>
      </c>
      <c r="C118" s="456">
        <v>3263872.05</v>
      </c>
      <c r="D118" s="720">
        <v>-23414.200000000186</v>
      </c>
      <c r="E118" s="721">
        <v>-0.71226532219395722</v>
      </c>
      <c r="F118" s="720">
        <v>-134573.95000000019</v>
      </c>
      <c r="G118" s="721">
        <v>-3.9598672452056007</v>
      </c>
    </row>
    <row r="119" spans="1:14" ht="15.05" hidden="1" customHeight="1">
      <c r="A119" s="719"/>
      <c r="B119" s="233">
        <v>2009</v>
      </c>
      <c r="C119" s="456">
        <v>3253268.95</v>
      </c>
      <c r="D119" s="720">
        <v>-10603.099999999627</v>
      </c>
      <c r="E119" s="721">
        <v>-0.32486261218480195</v>
      </c>
      <c r="F119" s="720">
        <v>-154331.04999999981</v>
      </c>
      <c r="G119" s="721">
        <v>-4.5290248268576079</v>
      </c>
    </row>
    <row r="120" spans="1:14" ht="15.05" hidden="1" customHeight="1">
      <c r="A120" s="719"/>
      <c r="B120" s="233">
        <v>2009</v>
      </c>
      <c r="C120" s="456">
        <v>3244526.25</v>
      </c>
      <c r="D120" s="720">
        <v>-8742.7000000001863</v>
      </c>
      <c r="E120" s="721">
        <v>-0.26873585105836639</v>
      </c>
      <c r="F120" s="720">
        <v>-165980.75</v>
      </c>
      <c r="G120" s="721">
        <v>-4.8667470848175896</v>
      </c>
    </row>
    <row r="121" spans="1:14" ht="15.05" hidden="1" customHeight="1">
      <c r="A121" s="719"/>
      <c r="B121" s="233">
        <v>2009</v>
      </c>
      <c r="C121" s="456">
        <v>3237965.05</v>
      </c>
      <c r="D121" s="720">
        <v>-6561.2000000001863</v>
      </c>
      <c r="E121" s="721">
        <v>-0.202223668247413</v>
      </c>
      <c r="F121" s="720">
        <v>-172112.95000000019</v>
      </c>
      <c r="G121" s="721">
        <v>-5.0471851377006658</v>
      </c>
    </row>
    <row r="122" spans="1:14" s="68" customFormat="1" ht="15.05" hidden="1" customHeight="1">
      <c r="A122" s="719"/>
      <c r="B122" s="233">
        <v>2009</v>
      </c>
      <c r="C122" s="456">
        <v>3232150.63</v>
      </c>
      <c r="D122" s="720">
        <v>-5814.4199999999255</v>
      </c>
      <c r="E122" s="721">
        <v>-0.17957019023413068</v>
      </c>
      <c r="F122" s="720">
        <v>-177372.37000000011</v>
      </c>
      <c r="G122" s="721">
        <v>-5.2022634837776423</v>
      </c>
    </row>
    <row r="123" spans="1:14" ht="15.05" hidden="1" customHeight="1">
      <c r="A123" s="719"/>
      <c r="B123" s="233">
        <v>2009</v>
      </c>
      <c r="C123" s="456">
        <v>3218678.21</v>
      </c>
      <c r="D123" s="720">
        <v>-13472.419999999925</v>
      </c>
      <c r="E123" s="721">
        <v>-0.41682525173648344</v>
      </c>
      <c r="F123" s="720">
        <v>-180949.26000000024</v>
      </c>
      <c r="G123" s="721">
        <v>-5.3226202458000529</v>
      </c>
    </row>
    <row r="124" spans="1:14" s="68" customFormat="1" ht="15.05" hidden="1" customHeight="1">
      <c r="A124" s="719"/>
      <c r="B124" s="233">
        <v>2009</v>
      </c>
      <c r="C124" s="456">
        <v>3202304.61</v>
      </c>
      <c r="D124" s="720">
        <v>-16373.600000000093</v>
      </c>
      <c r="E124" s="721">
        <v>-0.5087057149462737</v>
      </c>
      <c r="F124" s="720">
        <v>-179843.18999999994</v>
      </c>
      <c r="G124" s="721">
        <v>-5.3174255128649293</v>
      </c>
    </row>
    <row r="125" spans="1:14" ht="15.05" hidden="1" customHeight="1">
      <c r="A125" s="719"/>
      <c r="B125" s="233">
        <v>2009</v>
      </c>
      <c r="C125" s="456">
        <v>3194873</v>
      </c>
      <c r="D125" s="720">
        <v>-7431.6099999998696</v>
      </c>
      <c r="E125" s="721">
        <v>-0.23207067737381237</v>
      </c>
      <c r="F125" s="720">
        <v>-176818.18000000017</v>
      </c>
      <c r="G125" s="721">
        <v>-5.2441985508293243</v>
      </c>
    </row>
    <row r="126" spans="1:14" ht="15.05" hidden="1" customHeight="1">
      <c r="A126" s="719"/>
      <c r="B126" s="233">
        <v>2009</v>
      </c>
      <c r="C126" s="456">
        <v>3182563.28</v>
      </c>
      <c r="D126" s="720">
        <v>-12309.720000000205</v>
      </c>
      <c r="E126" s="721">
        <v>-0.38529606654161341</v>
      </c>
      <c r="F126" s="720">
        <v>-173022.93000000017</v>
      </c>
      <c r="G126" s="721">
        <v>-5.1562653787399029</v>
      </c>
    </row>
    <row r="127" spans="1:14" s="68" customFormat="1" ht="15.05" hidden="1" customHeight="1">
      <c r="A127" s="719"/>
      <c r="B127" s="233">
        <v>2009</v>
      </c>
      <c r="C127" s="456">
        <v>3170355.8</v>
      </c>
      <c r="D127" s="720">
        <v>-12207.479999999981</v>
      </c>
      <c r="E127" s="721">
        <v>-0.38357383423338831</v>
      </c>
      <c r="F127" s="720">
        <v>-166123.05000000028</v>
      </c>
      <c r="G127" s="721">
        <v>-4.9789930483150044</v>
      </c>
    </row>
    <row r="128" spans="1:14" s="68" customFormat="1" ht="15.05" hidden="1" customHeight="1">
      <c r="A128" s="719"/>
      <c r="B128" s="233">
        <v>2009</v>
      </c>
      <c r="C128" s="456">
        <v>3162336.73</v>
      </c>
      <c r="D128" s="720">
        <v>-8019.0699999998324</v>
      </c>
      <c r="E128" s="721">
        <v>-0.25293911806365088</v>
      </c>
      <c r="F128" s="720">
        <v>-156851.5299999998</v>
      </c>
      <c r="G128" s="721">
        <v>-4.7255990836747515</v>
      </c>
    </row>
    <row r="129" spans="1:9" s="68" customFormat="1" ht="15.05" hidden="1" customHeight="1">
      <c r="A129" s="719"/>
      <c r="B129" s="730" t="s">
        <v>155</v>
      </c>
      <c r="C129" s="468"/>
      <c r="D129" s="748"/>
      <c r="E129" s="749"/>
      <c r="F129" s="748"/>
      <c r="G129" s="749"/>
      <c r="H129" s="753"/>
      <c r="I129" s="741"/>
    </row>
    <row r="130" spans="1:9" s="120" customFormat="1" ht="15.05" hidden="1" customHeight="1">
      <c r="A130" s="719"/>
      <c r="B130" s="233">
        <v>2010</v>
      </c>
      <c r="C130" s="456">
        <v>3146161.36</v>
      </c>
      <c r="D130" s="720">
        <v>-16175.370000000112</v>
      </c>
      <c r="E130" s="721">
        <v>-0.51150055737423372</v>
      </c>
      <c r="F130" s="720">
        <v>-141124.89000000013</v>
      </c>
      <c r="G130" s="721">
        <v>-4.293051449352788</v>
      </c>
    </row>
    <row r="131" spans="1:9" ht="15.05" customHeight="1">
      <c r="A131" s="719"/>
      <c r="B131" s="233">
        <v>2010</v>
      </c>
      <c r="C131" s="456">
        <v>3133792.4</v>
      </c>
      <c r="D131" s="720">
        <v>-12368.959999999963</v>
      </c>
      <c r="E131" s="721">
        <v>-0.39314448894000975</v>
      </c>
      <c r="F131" s="720">
        <v>-130079.64999999991</v>
      </c>
      <c r="G131" s="721">
        <v>-3.985439625306384</v>
      </c>
    </row>
    <row r="132" spans="1:9" ht="15.05" hidden="1" customHeight="1">
      <c r="A132" s="719"/>
      <c r="B132" s="233">
        <v>2010</v>
      </c>
      <c r="C132" s="456">
        <v>3134665.86</v>
      </c>
      <c r="D132" s="720">
        <v>873.45999999996275</v>
      </c>
      <c r="E132" s="721">
        <v>2.787229939033864E-2</v>
      </c>
      <c r="F132" s="720">
        <v>-118603.09000000032</v>
      </c>
      <c r="G132" s="721">
        <v>-3.6456589302277109</v>
      </c>
    </row>
    <row r="133" spans="1:9" ht="15.05" hidden="1" customHeight="1">
      <c r="A133" s="719"/>
      <c r="B133" s="233">
        <v>2010</v>
      </c>
      <c r="C133" s="456">
        <v>3137430.1</v>
      </c>
      <c r="D133" s="720">
        <v>2764.2400000002235</v>
      </c>
      <c r="E133" s="721">
        <v>8.818292358598967E-2</v>
      </c>
      <c r="F133" s="720">
        <v>-107096.14999999991</v>
      </c>
      <c r="G133" s="721">
        <v>-3.3008255057267633</v>
      </c>
    </row>
    <row r="134" spans="1:9" ht="15.05" hidden="1" customHeight="1">
      <c r="A134" s="719"/>
      <c r="B134" s="233">
        <v>2010</v>
      </c>
      <c r="C134" s="456">
        <v>3142035.19</v>
      </c>
      <c r="D134" s="720">
        <v>4605.089999999851</v>
      </c>
      <c r="E134" s="721">
        <v>0.14677904696584676</v>
      </c>
      <c r="F134" s="720">
        <v>-95929.85999999987</v>
      </c>
      <c r="G134" s="721">
        <v>-2.9626589082547383</v>
      </c>
    </row>
    <row r="135" spans="1:9" s="68" customFormat="1" ht="15.05" hidden="1" customHeight="1">
      <c r="A135" s="719"/>
      <c r="B135" s="233">
        <v>2010</v>
      </c>
      <c r="C135" s="456">
        <v>3145650.5</v>
      </c>
      <c r="D135" s="720">
        <v>3615.3100000000559</v>
      </c>
      <c r="E135" s="721">
        <v>0.11506268330496994</v>
      </c>
      <c r="F135" s="720">
        <v>-86500.129999999888</v>
      </c>
      <c r="G135" s="721">
        <v>-2.6762406800329046</v>
      </c>
    </row>
    <row r="136" spans="1:9" s="68" customFormat="1" ht="15.05" hidden="1" customHeight="1">
      <c r="A136" s="719"/>
      <c r="B136" s="233">
        <v>2010</v>
      </c>
      <c r="C136" s="456">
        <v>3140330.45</v>
      </c>
      <c r="D136" s="720">
        <v>-5320.0499999998137</v>
      </c>
      <c r="E136" s="721">
        <v>-0.16912400153799467</v>
      </c>
      <c r="F136" s="720">
        <v>-78347.759999999776</v>
      </c>
      <c r="G136" s="721">
        <v>-2.4341594557847941</v>
      </c>
    </row>
    <row r="137" spans="1:9" s="68" customFormat="1" ht="15.05" hidden="1" customHeight="1">
      <c r="A137" s="719"/>
      <c r="B137" s="233">
        <v>2010</v>
      </c>
      <c r="C137" s="456">
        <v>3126791.86</v>
      </c>
      <c r="D137" s="720">
        <v>-13538.590000000317</v>
      </c>
      <c r="E137" s="721">
        <v>-0.4311199160585204</v>
      </c>
      <c r="F137" s="720">
        <v>-75512.75</v>
      </c>
      <c r="G137" s="721">
        <v>-2.3580751738667374</v>
      </c>
    </row>
    <row r="138" spans="1:9" s="68" customFormat="1" ht="15.05" hidden="1" customHeight="1">
      <c r="A138" s="719"/>
      <c r="B138" s="233">
        <v>2010</v>
      </c>
      <c r="C138" s="456">
        <v>3122484.22</v>
      </c>
      <c r="D138" s="720">
        <v>-4307.6399999996647</v>
      </c>
      <c r="E138" s="721">
        <v>-0.13776548593162374</v>
      </c>
      <c r="F138" s="720">
        <v>-72388.779999999795</v>
      </c>
      <c r="G138" s="721">
        <v>-2.265779578718778</v>
      </c>
    </row>
    <row r="139" spans="1:9" ht="15.05" hidden="1" customHeight="1">
      <c r="A139" s="719"/>
      <c r="B139" s="233">
        <v>2010</v>
      </c>
      <c r="C139" s="456">
        <v>3117468.3</v>
      </c>
      <c r="D139" s="720">
        <v>-5015.9200000003912</v>
      </c>
      <c r="E139" s="721">
        <v>-0.16063876217124573</v>
      </c>
      <c r="F139" s="720">
        <v>-65094.979999999981</v>
      </c>
      <c r="G139" s="721">
        <v>-2.0453632582601813</v>
      </c>
    </row>
    <row r="140" spans="1:9" s="68" customFormat="1" ht="15.05" hidden="1" customHeight="1">
      <c r="A140" s="719"/>
      <c r="B140" s="233">
        <v>2010</v>
      </c>
      <c r="C140" s="456">
        <v>3110745.14</v>
      </c>
      <c r="D140" s="720">
        <v>-6723.1599999996834</v>
      </c>
      <c r="E140" s="721">
        <v>-0.21566089380924325</v>
      </c>
      <c r="F140" s="720">
        <v>-59610.659999999683</v>
      </c>
      <c r="G140" s="721">
        <v>-1.8802514216227593</v>
      </c>
    </row>
    <row r="141" spans="1:9" s="68" customFormat="1" ht="15.05" hidden="1" customHeight="1">
      <c r="A141" s="719"/>
      <c r="B141" s="233">
        <v>2010</v>
      </c>
      <c r="C141" s="456">
        <v>3104247.73</v>
      </c>
      <c r="D141" s="720">
        <v>-6497.410000000149</v>
      </c>
      <c r="E141" s="721">
        <v>-0.20886989153989077</v>
      </c>
      <c r="F141" s="720">
        <v>-58089</v>
      </c>
      <c r="G141" s="721">
        <v>-1.8369011575816643</v>
      </c>
    </row>
    <row r="142" spans="1:9" s="68" customFormat="1" ht="15.05" hidden="1" customHeight="1">
      <c r="A142" s="719"/>
      <c r="B142" s="730" t="s">
        <v>164</v>
      </c>
      <c r="C142" s="468"/>
      <c r="D142" s="748"/>
      <c r="E142" s="749"/>
      <c r="F142" s="748"/>
      <c r="G142" s="749"/>
      <c r="H142" s="753"/>
      <c r="I142" s="741"/>
    </row>
    <row r="143" spans="1:9" s="120" customFormat="1" ht="15.05" hidden="1" customHeight="1">
      <c r="A143" s="719"/>
      <c r="B143" s="233">
        <v>2011</v>
      </c>
      <c r="C143" s="456">
        <v>3091816.55</v>
      </c>
      <c r="D143" s="720">
        <v>-12431.180000000168</v>
      </c>
      <c r="E143" s="721">
        <v>-0.40045708594269058</v>
      </c>
      <c r="F143" s="720">
        <v>-54344.810000000056</v>
      </c>
      <c r="G143" s="721">
        <v>-1.7273370238073227</v>
      </c>
    </row>
    <row r="144" spans="1:9" ht="14.4" customHeight="1">
      <c r="A144" s="719"/>
      <c r="B144" s="233">
        <v>2011</v>
      </c>
      <c r="C144" s="456">
        <v>3082287.45</v>
      </c>
      <c r="D144" s="720">
        <v>-9529.0999999996275</v>
      </c>
      <c r="E144" s="721">
        <v>-0.30820392626462478</v>
      </c>
      <c r="F144" s="720">
        <v>-51504.949999999721</v>
      </c>
      <c r="G144" s="721">
        <v>-1.6435342047545873</v>
      </c>
    </row>
    <row r="145" spans="1:7" ht="14.4" hidden="1" customHeight="1">
      <c r="A145" s="719"/>
      <c r="B145" s="233">
        <v>2011</v>
      </c>
      <c r="C145" s="456">
        <v>3089588.43</v>
      </c>
      <c r="D145" s="720">
        <v>7300.9799999999814</v>
      </c>
      <c r="E145" s="721">
        <v>0.23686888774763304</v>
      </c>
      <c r="F145" s="720">
        <v>-45077.429999999702</v>
      </c>
      <c r="G145" s="721">
        <v>-1.438029825609533</v>
      </c>
    </row>
    <row r="146" spans="1:7" ht="14.4" hidden="1" customHeight="1">
      <c r="A146" s="719"/>
      <c r="B146" s="233">
        <v>2011</v>
      </c>
      <c r="C146" s="456">
        <v>3098306.73</v>
      </c>
      <c r="D146" s="720">
        <v>8718.2999999998137</v>
      </c>
      <c r="E146" s="721">
        <v>0.28218321622857445</v>
      </c>
      <c r="F146" s="720">
        <v>-39123.370000000112</v>
      </c>
      <c r="G146" s="721">
        <v>-1.2469877814967134</v>
      </c>
    </row>
    <row r="147" spans="1:7" ht="14.4" hidden="1" customHeight="1">
      <c r="A147" s="719"/>
      <c r="B147" s="233">
        <v>2011</v>
      </c>
      <c r="C147" s="456">
        <v>3106765.22</v>
      </c>
      <c r="D147" s="720">
        <v>8458.4900000002235</v>
      </c>
      <c r="E147" s="721">
        <v>0.27300363511781711</v>
      </c>
      <c r="F147" s="720">
        <v>-35269.969999999739</v>
      </c>
      <c r="G147" s="721">
        <v>-1.1225198913192145</v>
      </c>
    </row>
    <row r="148" spans="1:7" s="68" customFormat="1" ht="14.4" hidden="1" customHeight="1">
      <c r="A148" s="719"/>
      <c r="B148" s="233">
        <v>2011</v>
      </c>
      <c r="C148" s="456">
        <v>3110614.72</v>
      </c>
      <c r="D148" s="720">
        <v>3849.5</v>
      </c>
      <c r="E148" s="721">
        <v>0.12390701348201105</v>
      </c>
      <c r="F148" s="720">
        <v>-35035.779999999795</v>
      </c>
      <c r="G148" s="721">
        <v>-1.1137848912331378</v>
      </c>
    </row>
    <row r="149" spans="1:7" s="68" customFormat="1" ht="14.4" hidden="1" customHeight="1">
      <c r="A149" s="719"/>
      <c r="B149" s="233">
        <v>2011</v>
      </c>
      <c r="C149" s="456">
        <v>3105845.19</v>
      </c>
      <c r="D149" s="720">
        <v>-4769.5300000002608</v>
      </c>
      <c r="E149" s="721">
        <v>-0.15333078601261718</v>
      </c>
      <c r="F149" s="720">
        <v>-34485.260000000242</v>
      </c>
      <c r="G149" s="721">
        <v>-1.0981411207855558</v>
      </c>
    </row>
    <row r="150" spans="1:7" s="68" customFormat="1" ht="14.4" hidden="1" customHeight="1">
      <c r="A150" s="719"/>
      <c r="B150" s="233">
        <v>2011</v>
      </c>
      <c r="C150" s="456">
        <v>3094589.68</v>
      </c>
      <c r="D150" s="720">
        <v>-11255.509999999776</v>
      </c>
      <c r="E150" s="721">
        <v>-0.36239765060535944</v>
      </c>
      <c r="F150" s="720">
        <v>-32202.179999999702</v>
      </c>
      <c r="G150" s="721">
        <v>-1.029879232191675</v>
      </c>
    </row>
    <row r="151" spans="1:7" s="68" customFormat="1" ht="14.4" hidden="1" customHeight="1">
      <c r="A151" s="719"/>
      <c r="B151" s="233">
        <v>2011</v>
      </c>
      <c r="C151" s="456">
        <v>3092136.18</v>
      </c>
      <c r="D151" s="720">
        <v>-2453.5</v>
      </c>
      <c r="E151" s="721">
        <v>-7.9283532025471004E-2</v>
      </c>
      <c r="F151" s="720">
        <v>-30348.040000000037</v>
      </c>
      <c r="G151" s="721">
        <v>-0.9719197235847048</v>
      </c>
    </row>
    <row r="152" spans="1:7" ht="14.4" hidden="1" customHeight="1">
      <c r="A152" s="719"/>
      <c r="B152" s="233">
        <v>2011</v>
      </c>
      <c r="C152" s="456">
        <v>3086837.35</v>
      </c>
      <c r="D152" s="720">
        <v>-5298.8300000000745</v>
      </c>
      <c r="E152" s="721">
        <v>-0.17136470360759404</v>
      </c>
      <c r="F152" s="720">
        <v>-30630.949999999721</v>
      </c>
      <c r="G152" s="721">
        <v>-0.98255850749147555</v>
      </c>
    </row>
    <row r="153" spans="1:7" s="68" customFormat="1" ht="14.4" hidden="1" customHeight="1">
      <c r="A153" s="719"/>
      <c r="B153" s="233">
        <v>2011</v>
      </c>
      <c r="C153" s="456">
        <v>3078368</v>
      </c>
      <c r="D153" s="720">
        <v>-8469.3500000000931</v>
      </c>
      <c r="E153" s="721">
        <v>-0.27436981737959343</v>
      </c>
      <c r="F153" s="720">
        <v>-32377.14000000013</v>
      </c>
      <c r="G153" s="721">
        <v>-1.0408162206435208</v>
      </c>
    </row>
    <row r="154" spans="1:7" s="68" customFormat="1" ht="14.4" hidden="1" customHeight="1">
      <c r="A154" s="719"/>
      <c r="B154" s="233">
        <v>2011</v>
      </c>
      <c r="C154" s="456">
        <v>3071668.85</v>
      </c>
      <c r="D154" s="720">
        <v>-6699.1499999999069</v>
      </c>
      <c r="E154" s="721">
        <v>-0.21762018056320187</v>
      </c>
      <c r="F154" s="720">
        <v>-32578.879999999888</v>
      </c>
      <c r="G154" s="721">
        <v>-1.0494935595877735</v>
      </c>
    </row>
    <row r="155" spans="1:7" ht="14.4" hidden="1" customHeight="1">
      <c r="A155" s="719"/>
      <c r="B155" s="730" t="s">
        <v>181</v>
      </c>
      <c r="C155" s="468"/>
      <c r="D155" s="748"/>
      <c r="E155" s="749"/>
      <c r="F155" s="748"/>
      <c r="G155" s="749"/>
    </row>
    <row r="156" spans="1:7" ht="15.05" hidden="1" customHeight="1">
      <c r="A156" s="719"/>
      <c r="B156" s="233">
        <v>2012</v>
      </c>
      <c r="C156" s="456">
        <v>3043950.08</v>
      </c>
      <c r="D156" s="720">
        <v>-27718.770000000019</v>
      </c>
      <c r="E156" s="721">
        <v>-0.90240098635632648</v>
      </c>
      <c r="F156" s="720">
        <v>-47866.469999999739</v>
      </c>
      <c r="G156" s="721">
        <v>-1.5481665624695609</v>
      </c>
    </row>
    <row r="157" spans="1:7" ht="15.05" customHeight="1">
      <c r="A157" s="719"/>
      <c r="B157" s="233">
        <v>2012</v>
      </c>
      <c r="C157" s="456">
        <v>3045931.95</v>
      </c>
      <c r="D157" s="720">
        <v>1981.8700000001118</v>
      </c>
      <c r="E157" s="721">
        <v>6.5108492186567446E-2</v>
      </c>
      <c r="F157" s="720">
        <v>-36355.5</v>
      </c>
      <c r="G157" s="721">
        <v>-1.179497389187361</v>
      </c>
    </row>
    <row r="158" spans="1:7" s="120" customFormat="1" ht="15.05" hidden="1" customHeight="1">
      <c r="A158" s="719"/>
      <c r="B158" s="233">
        <v>2012</v>
      </c>
      <c r="C158" s="456">
        <v>3050798.45</v>
      </c>
      <c r="D158" s="720">
        <v>4866.5</v>
      </c>
      <c r="E158" s="721">
        <v>0.15977047681580814</v>
      </c>
      <c r="F158" s="720">
        <v>-38789.979999999981</v>
      </c>
      <c r="G158" s="721">
        <v>-1.2555063847128736</v>
      </c>
    </row>
    <row r="159" spans="1:7" ht="15.05" hidden="1" customHeight="1">
      <c r="A159" s="719"/>
      <c r="B159" s="233">
        <v>2012</v>
      </c>
      <c r="C159" s="456">
        <v>3057272.1</v>
      </c>
      <c r="D159" s="720">
        <v>6473.6499999999069</v>
      </c>
      <c r="E159" s="721">
        <v>0.21219526973339953</v>
      </c>
      <c r="F159" s="720">
        <v>-41034.629999999888</v>
      </c>
      <c r="G159" s="721">
        <v>-1.324421162135863</v>
      </c>
    </row>
    <row r="160" spans="1:7" ht="15.05" hidden="1" customHeight="1">
      <c r="A160" s="719"/>
      <c r="B160" s="233">
        <v>2012</v>
      </c>
      <c r="C160" s="456">
        <v>3064493.59</v>
      </c>
      <c r="D160" s="720">
        <v>7221.4899999997579</v>
      </c>
      <c r="E160" s="721">
        <v>0.23620697680131286</v>
      </c>
      <c r="F160" s="720">
        <v>-42271.630000000354</v>
      </c>
      <c r="G160" s="721">
        <v>-1.3606316218513683</v>
      </c>
    </row>
    <row r="161" spans="1:11" ht="15.05" hidden="1" customHeight="1">
      <c r="A161" s="719"/>
      <c r="B161" s="233">
        <v>2012</v>
      </c>
      <c r="C161" s="456">
        <v>3068807.52</v>
      </c>
      <c r="D161" s="720">
        <v>4313.9300000001676</v>
      </c>
      <c r="E161" s="721">
        <v>0.14077138271973411</v>
      </c>
      <c r="F161" s="720">
        <v>-41807.200000000186</v>
      </c>
      <c r="G161" s="721">
        <v>-1.3440173008632854</v>
      </c>
    </row>
    <row r="162" spans="1:11" ht="15.05" hidden="1" customHeight="1">
      <c r="A162" s="719"/>
      <c r="B162" s="233">
        <v>2012</v>
      </c>
      <c r="C162" s="456">
        <v>3064842.63</v>
      </c>
      <c r="D162" s="720">
        <v>-3964.8900000001304</v>
      </c>
      <c r="E162" s="721">
        <v>-0.1291996964345401</v>
      </c>
      <c r="F162" s="720">
        <v>-41002.560000000056</v>
      </c>
      <c r="G162" s="721">
        <v>-1.3201739781498958</v>
      </c>
    </row>
    <row r="163" spans="1:11" ht="15.05" hidden="1" customHeight="1">
      <c r="A163" s="719"/>
      <c r="B163" s="233">
        <v>2012</v>
      </c>
      <c r="C163" s="456">
        <v>3050085.4</v>
      </c>
      <c r="D163" s="720">
        <v>-14757.229999999981</v>
      </c>
      <c r="E163" s="721">
        <v>-0.48150041556945666</v>
      </c>
      <c r="F163" s="720">
        <v>-44504.280000000261</v>
      </c>
      <c r="G163" s="721">
        <v>-1.4381318559816378</v>
      </c>
    </row>
    <row r="164" spans="1:11" ht="15.05" hidden="1" customHeight="1">
      <c r="A164" s="719"/>
      <c r="B164" s="233">
        <v>2012</v>
      </c>
      <c r="C164" s="456">
        <v>3044854.1</v>
      </c>
      <c r="D164" s="720">
        <v>-5231.2999999998137</v>
      </c>
      <c r="E164" s="721">
        <v>-0.17151323041643707</v>
      </c>
      <c r="F164" s="720">
        <v>-47282.080000000075</v>
      </c>
      <c r="G164" s="721">
        <v>-1.5291072982432468</v>
      </c>
    </row>
    <row r="165" spans="1:11" ht="15.05" hidden="1" customHeight="1">
      <c r="A165" s="719"/>
      <c r="B165" s="233">
        <v>2012</v>
      </c>
      <c r="C165" s="456">
        <v>3038901.4</v>
      </c>
      <c r="D165" s="720">
        <v>-5952.7000000001863</v>
      </c>
      <c r="E165" s="721">
        <v>-0.19550033612448203</v>
      </c>
      <c r="F165" s="720">
        <v>-47935.950000000186</v>
      </c>
      <c r="G165" s="721">
        <v>-1.5529146684712885</v>
      </c>
    </row>
    <row r="166" spans="1:11" ht="15.05" hidden="1" customHeight="1">
      <c r="A166" s="719"/>
      <c r="B166" s="233">
        <v>2012</v>
      </c>
      <c r="C166" s="456">
        <v>3028793.85</v>
      </c>
      <c r="D166" s="720">
        <v>-10107.549999999814</v>
      </c>
      <c r="E166" s="721">
        <v>-0.33260539483116247</v>
      </c>
      <c r="F166" s="720">
        <v>-49574.149999999907</v>
      </c>
      <c r="G166" s="721">
        <v>-1.6104036294556039</v>
      </c>
    </row>
    <row r="167" spans="1:11" ht="15.05" hidden="1" customHeight="1">
      <c r="A167" s="719"/>
      <c r="B167" s="233">
        <v>2012</v>
      </c>
      <c r="C167" s="456">
        <v>3024652</v>
      </c>
      <c r="D167" s="720">
        <v>-4141.8500000000931</v>
      </c>
      <c r="E167" s="721">
        <v>-0.13674915511334973</v>
      </c>
      <c r="F167" s="720">
        <v>-47016.850000000093</v>
      </c>
      <c r="G167" s="721">
        <v>-1.5306614187919507</v>
      </c>
    </row>
    <row r="168" spans="1:11" ht="15.05" hidden="1" customHeight="1">
      <c r="A168" s="719"/>
      <c r="B168" s="176">
        <v>2013</v>
      </c>
      <c r="C168" s="514"/>
      <c r="D168" s="754"/>
      <c r="E168" s="755"/>
      <c r="F168" s="754"/>
      <c r="G168" s="755"/>
    </row>
    <row r="169" spans="1:11" ht="15.05" hidden="1" customHeight="1">
      <c r="A169" s="719"/>
      <c r="B169" s="233">
        <v>2013</v>
      </c>
      <c r="C169" s="456">
        <v>3008924.77</v>
      </c>
      <c r="D169" s="720">
        <v>-15727.229999999981</v>
      </c>
      <c r="E169" s="721">
        <v>-0.51996824758683147</v>
      </c>
      <c r="F169" s="720">
        <v>-35025.310000000056</v>
      </c>
      <c r="G169" s="721">
        <v>-1.1506532327888834</v>
      </c>
    </row>
    <row r="170" spans="1:11" ht="15.05" customHeight="1">
      <c r="A170" s="719"/>
      <c r="B170" s="233">
        <v>2013</v>
      </c>
      <c r="C170" s="456">
        <v>2997806.3</v>
      </c>
      <c r="D170" s="720">
        <v>-11118.470000000205</v>
      </c>
      <c r="E170" s="721">
        <v>-0.3695163837546005</v>
      </c>
      <c r="F170" s="720">
        <v>-48125.650000000373</v>
      </c>
      <c r="G170" s="721">
        <v>-1.5799975439372673</v>
      </c>
    </row>
    <row r="171" spans="1:11" s="120" customFormat="1" ht="15.05" hidden="1" customHeight="1">
      <c r="A171" s="719"/>
      <c r="B171" s="233">
        <v>2013</v>
      </c>
      <c r="C171" s="456">
        <v>3005397</v>
      </c>
      <c r="D171" s="720">
        <v>7590.7000000001863</v>
      </c>
      <c r="E171" s="721">
        <v>0.25320848781990435</v>
      </c>
      <c r="F171" s="720">
        <v>-45401.450000000186</v>
      </c>
      <c r="G171" s="721">
        <v>-1.4881825444745544</v>
      </c>
    </row>
    <row r="172" spans="1:11" ht="15.05" hidden="1" customHeight="1">
      <c r="A172" s="719"/>
      <c r="B172" s="233">
        <v>2013</v>
      </c>
      <c r="C172" s="456">
        <v>3017310.59</v>
      </c>
      <c r="D172" s="720">
        <v>11913.589999999851</v>
      </c>
      <c r="E172" s="721">
        <v>0.39640653131682768</v>
      </c>
      <c r="F172" s="720">
        <v>-39961.510000000242</v>
      </c>
      <c r="G172" s="721">
        <v>-1.3070969378224504</v>
      </c>
      <c r="K172" s="120"/>
    </row>
    <row r="173" spans="1:11" ht="15.05" hidden="1" customHeight="1">
      <c r="A173" s="719"/>
      <c r="B173" s="233">
        <v>2013</v>
      </c>
      <c r="C173" s="456">
        <v>3029842.59</v>
      </c>
      <c r="D173" s="720">
        <v>12532</v>
      </c>
      <c r="E173" s="721">
        <v>0.4153367585535932</v>
      </c>
      <c r="F173" s="720">
        <v>-34651</v>
      </c>
      <c r="G173" s="721">
        <v>-1.1307251584102715</v>
      </c>
    </row>
    <row r="174" spans="1:11" ht="15.05" hidden="1" customHeight="1">
      <c r="A174" s="719"/>
      <c r="B174" s="233">
        <v>2013</v>
      </c>
      <c r="C174" s="456">
        <v>3042275.75</v>
      </c>
      <c r="D174" s="720">
        <v>12433.160000000149</v>
      </c>
      <c r="E174" s="721">
        <v>0.41035663176151616</v>
      </c>
      <c r="F174" s="720">
        <v>-26531.770000000019</v>
      </c>
      <c r="G174" s="721">
        <v>-0.86456285795337351</v>
      </c>
    </row>
    <row r="175" spans="1:11" ht="15.05" hidden="1" customHeight="1">
      <c r="A175" s="719"/>
      <c r="B175" s="233">
        <v>2013</v>
      </c>
      <c r="C175" s="456">
        <v>3046644.34</v>
      </c>
      <c r="D175" s="720">
        <v>4368.589999999851</v>
      </c>
      <c r="E175" s="721">
        <v>0.14359612208063766</v>
      </c>
      <c r="F175" s="720">
        <v>-18198.290000000037</v>
      </c>
      <c r="G175" s="721">
        <v>-0.59377567454419022</v>
      </c>
    </row>
    <row r="176" spans="1:11" ht="15.05" hidden="1" customHeight="1">
      <c r="A176" s="719"/>
      <c r="B176" s="233">
        <v>2013</v>
      </c>
      <c r="C176" s="456">
        <v>3034003.47</v>
      </c>
      <c r="D176" s="720">
        <v>-12640.869999999646</v>
      </c>
      <c r="E176" s="721">
        <v>-0.41491124625329689</v>
      </c>
      <c r="F176" s="720">
        <v>-16081.929999999702</v>
      </c>
      <c r="G176" s="721">
        <v>-0.52726163011696769</v>
      </c>
    </row>
    <row r="177" spans="1:14" ht="15.05" hidden="1" customHeight="1">
      <c r="A177" s="719"/>
      <c r="B177" s="233">
        <v>2013</v>
      </c>
      <c r="C177" s="456">
        <v>3035490.57</v>
      </c>
      <c r="D177" s="720">
        <v>1487.0999999996275</v>
      </c>
      <c r="E177" s="721">
        <v>4.9014446249117327E-2</v>
      </c>
      <c r="F177" s="720">
        <v>-9363.5300000002608</v>
      </c>
      <c r="G177" s="721">
        <v>-0.30751982500574115</v>
      </c>
    </row>
    <row r="178" spans="1:14" ht="15.05" hidden="1" customHeight="1">
      <c r="A178" s="719"/>
      <c r="B178" s="233">
        <v>2013</v>
      </c>
      <c r="C178" s="456">
        <v>3038779.69</v>
      </c>
      <c r="D178" s="720">
        <v>3289.1200000001118</v>
      </c>
      <c r="E178" s="721">
        <v>0.10835546756450753</v>
      </c>
      <c r="F178" s="720">
        <v>-121.70999999996275</v>
      </c>
      <c r="G178" s="721">
        <v>-4.0050657780454912E-3</v>
      </c>
    </row>
    <row r="179" spans="1:14" ht="15.05" hidden="1" customHeight="1">
      <c r="A179" s="719"/>
      <c r="B179" s="233">
        <v>2013</v>
      </c>
      <c r="C179" s="456">
        <v>3042596.05</v>
      </c>
      <c r="D179" s="720">
        <v>3816.3599999998696</v>
      </c>
      <c r="E179" s="721">
        <v>0.12558857137814528</v>
      </c>
      <c r="F179" s="720">
        <v>13802.199999999721</v>
      </c>
      <c r="G179" s="721">
        <v>0.45569955181994715</v>
      </c>
    </row>
    <row r="180" spans="1:14" ht="15.05" hidden="1" customHeight="1">
      <c r="A180" s="719"/>
      <c r="B180" s="233">
        <v>2013</v>
      </c>
      <c r="C180" s="456">
        <v>3050340.61</v>
      </c>
      <c r="D180" s="720">
        <v>7744.5600000000559</v>
      </c>
      <c r="E180" s="721">
        <v>0.25453789700411278</v>
      </c>
      <c r="F180" s="720">
        <v>25688.60999999987</v>
      </c>
      <c r="G180" s="721">
        <v>0.84930795344388343</v>
      </c>
    </row>
    <row r="181" spans="1:14" ht="15.05" hidden="1" customHeight="1">
      <c r="A181" s="719"/>
      <c r="B181" s="730">
        <v>2014</v>
      </c>
      <c r="C181" s="468"/>
      <c r="D181" s="748"/>
      <c r="E181" s="749"/>
      <c r="F181" s="748"/>
      <c r="G181" s="749"/>
    </row>
    <row r="182" spans="1:14" s="68" customFormat="1" ht="15.05" hidden="1" customHeight="1">
      <c r="A182" s="719"/>
      <c r="B182" s="233">
        <v>2014</v>
      </c>
      <c r="C182" s="456">
        <v>3038780.76</v>
      </c>
      <c r="D182" s="720">
        <v>-11559.850000000093</v>
      </c>
      <c r="E182" s="721">
        <v>-0.37896915387426588</v>
      </c>
      <c r="F182" s="720">
        <v>29855.989999999758</v>
      </c>
      <c r="G182" s="721">
        <v>0.99224780551756453</v>
      </c>
    </row>
    <row r="183" spans="1:14" ht="15.05" customHeight="1">
      <c r="A183" s="719"/>
      <c r="B183" s="233">
        <v>2014</v>
      </c>
      <c r="C183" s="456">
        <v>3042239.75</v>
      </c>
      <c r="D183" s="720">
        <v>3458.9900000002235</v>
      </c>
      <c r="E183" s="721">
        <v>0.11382821839376334</v>
      </c>
      <c r="F183" s="720">
        <v>44433.450000000186</v>
      </c>
      <c r="G183" s="721">
        <v>1.4821988331934648</v>
      </c>
      <c r="I183" s="68"/>
      <c r="J183" s="68"/>
      <c r="K183" s="68"/>
      <c r="L183" s="68"/>
      <c r="M183" s="68"/>
      <c r="N183" s="68"/>
    </row>
    <row r="184" spans="1:14" s="120" customFormat="1" ht="15.05" hidden="1" customHeight="1">
      <c r="A184" s="719"/>
      <c r="B184" s="233">
        <v>2014</v>
      </c>
      <c r="C184" s="456">
        <v>3058964.57</v>
      </c>
      <c r="D184" s="720">
        <v>16724.819999999832</v>
      </c>
      <c r="E184" s="721">
        <v>0.54975351630324099</v>
      </c>
      <c r="F184" s="720">
        <v>53567.569999999832</v>
      </c>
      <c r="G184" s="721">
        <v>1.7823791665460504</v>
      </c>
      <c r="I184" s="68"/>
      <c r="J184" s="68"/>
      <c r="K184" s="68"/>
      <c r="L184" s="68"/>
      <c r="M184" s="68"/>
      <c r="N184" s="68"/>
    </row>
    <row r="185" spans="1:14" ht="15.05" hidden="1" customHeight="1">
      <c r="A185" s="719"/>
      <c r="B185" s="233">
        <v>2014</v>
      </c>
      <c r="C185" s="456">
        <v>3080910.15</v>
      </c>
      <c r="D185" s="720">
        <v>21945.580000000075</v>
      </c>
      <c r="E185" s="721">
        <v>0.71741857408960641</v>
      </c>
      <c r="F185" s="720">
        <v>63599.560000000056</v>
      </c>
      <c r="G185" s="721">
        <v>2.1078227813464849</v>
      </c>
      <c r="I185" s="68"/>
      <c r="J185" s="68"/>
      <c r="K185" s="68"/>
      <c r="L185" s="68"/>
      <c r="M185" s="68"/>
      <c r="N185" s="68"/>
    </row>
    <row r="186" spans="1:14" ht="15.05" hidden="1" customHeight="1">
      <c r="A186" s="719"/>
      <c r="B186" s="233">
        <v>2014</v>
      </c>
      <c r="C186" s="456">
        <v>3100231.95</v>
      </c>
      <c r="D186" s="720">
        <v>19321.800000000279</v>
      </c>
      <c r="E186" s="721">
        <v>0.62714584519774519</v>
      </c>
      <c r="F186" s="720">
        <v>70389.360000000335</v>
      </c>
      <c r="G186" s="721">
        <v>2.3232018796065717</v>
      </c>
      <c r="I186" s="68"/>
      <c r="J186" s="68"/>
      <c r="K186" s="68"/>
      <c r="L186" s="68"/>
      <c r="M186" s="68"/>
      <c r="N186" s="68"/>
    </row>
    <row r="187" spans="1:14" ht="15.05" hidden="1" customHeight="1">
      <c r="A187" s="719"/>
      <c r="B187" s="233">
        <v>2014</v>
      </c>
      <c r="C187" s="456">
        <v>3115747.47</v>
      </c>
      <c r="D187" s="720">
        <v>15515.520000000019</v>
      </c>
      <c r="E187" s="721">
        <v>0.50046319921320048</v>
      </c>
      <c r="F187" s="720">
        <v>73471.720000000205</v>
      </c>
      <c r="G187" s="721">
        <v>2.4150250022536568</v>
      </c>
      <c r="I187" s="68"/>
      <c r="J187" s="68"/>
      <c r="K187" s="68"/>
      <c r="L187" s="68"/>
      <c r="M187" s="68"/>
      <c r="N187" s="68"/>
    </row>
    <row r="188" spans="1:14" ht="15.05" hidden="1" customHeight="1">
      <c r="A188" s="719"/>
      <c r="B188" s="233">
        <v>2014</v>
      </c>
      <c r="C188" s="456">
        <v>3119433</v>
      </c>
      <c r="D188" s="720">
        <v>3685.5299999997951</v>
      </c>
      <c r="E188" s="721">
        <v>0.11828718583537068</v>
      </c>
      <c r="F188" s="720">
        <v>72788.660000000149</v>
      </c>
      <c r="G188" s="721">
        <v>2.3891420158350485</v>
      </c>
      <c r="I188" s="68"/>
      <c r="J188" s="68"/>
      <c r="K188" s="68"/>
      <c r="L188" s="68"/>
      <c r="M188" s="68"/>
      <c r="N188" s="68"/>
    </row>
    <row r="189" spans="1:14" ht="15.05" hidden="1" customHeight="1">
      <c r="A189" s="719"/>
      <c r="B189" s="233">
        <v>2014</v>
      </c>
      <c r="C189" s="456">
        <v>3109866.5</v>
      </c>
      <c r="D189" s="720">
        <v>-9566.5</v>
      </c>
      <c r="E189" s="721">
        <v>-0.306674321904012</v>
      </c>
      <c r="F189" s="720">
        <v>75863.029999999795</v>
      </c>
      <c r="G189" s="721">
        <v>-0.52726163011696769</v>
      </c>
      <c r="I189" s="68"/>
      <c r="J189" s="68"/>
      <c r="K189" s="68"/>
      <c r="L189" s="68"/>
      <c r="M189" s="68"/>
      <c r="N189" s="68"/>
    </row>
    <row r="190" spans="1:14" ht="15.05" hidden="1" customHeight="1">
      <c r="A190" s="719"/>
      <c r="B190" s="233">
        <v>2014</v>
      </c>
      <c r="C190" s="456">
        <v>3114224.95</v>
      </c>
      <c r="D190" s="720">
        <v>4358.4500000001863</v>
      </c>
      <c r="E190" s="721">
        <v>0.14014910286341831</v>
      </c>
      <c r="F190" s="720">
        <v>78734.380000000354</v>
      </c>
      <c r="G190" s="721">
        <v>2.5937942544819208</v>
      </c>
      <c r="I190" s="68"/>
      <c r="J190" s="68"/>
      <c r="K190" s="68"/>
      <c r="L190" s="68"/>
      <c r="M190" s="68"/>
      <c r="N190" s="68"/>
    </row>
    <row r="191" spans="1:14" ht="15.05" hidden="1" customHeight="1">
      <c r="A191" s="719"/>
      <c r="B191" s="233">
        <v>2014</v>
      </c>
      <c r="C191" s="456">
        <v>3119532.86</v>
      </c>
      <c r="D191" s="720">
        <v>5307.9099999996834</v>
      </c>
      <c r="E191" s="721">
        <v>0.1704408026144506</v>
      </c>
      <c r="F191" s="720">
        <v>80753.169999999925</v>
      </c>
      <c r="G191" s="721">
        <v>2.657421012314316</v>
      </c>
      <c r="I191" s="68"/>
      <c r="J191" s="68"/>
      <c r="K191" s="68"/>
      <c r="L191" s="68"/>
      <c r="M191" s="68"/>
      <c r="N191" s="68"/>
    </row>
    <row r="192" spans="1:14" ht="15.05" hidden="1" customHeight="1">
      <c r="A192" s="719"/>
      <c r="B192" s="233">
        <v>2014</v>
      </c>
      <c r="C192" s="456">
        <v>3120052.15</v>
      </c>
      <c r="D192" s="720">
        <v>519.29000000003725</v>
      </c>
      <c r="E192" s="721">
        <v>1.6646402628367696E-2</v>
      </c>
      <c r="F192" s="720">
        <v>77456.100000000093</v>
      </c>
      <c r="G192" s="721">
        <v>2.5457240700749679</v>
      </c>
      <c r="I192" s="68"/>
      <c r="J192" s="68"/>
      <c r="K192" s="68"/>
      <c r="L192" s="68"/>
      <c r="M192" s="68"/>
      <c r="N192" s="68"/>
    </row>
    <row r="193" spans="1:14" ht="15.05" hidden="1" customHeight="1">
      <c r="A193" s="719"/>
      <c r="B193" s="233">
        <v>2014</v>
      </c>
      <c r="C193" s="456">
        <v>3125806.21</v>
      </c>
      <c r="D193" s="720">
        <v>5754.0600000000559</v>
      </c>
      <c r="E193" s="721">
        <v>0.18442191743493197</v>
      </c>
      <c r="F193" s="720">
        <v>75465.600000000093</v>
      </c>
      <c r="G193" s="721">
        <v>2.4740056816146847</v>
      </c>
      <c r="I193" s="68"/>
      <c r="J193" s="68"/>
      <c r="K193" s="68"/>
      <c r="L193" s="68"/>
      <c r="M193" s="68"/>
      <c r="N193" s="68"/>
    </row>
    <row r="194" spans="1:14" ht="19.149999999999999" hidden="1" customHeight="1">
      <c r="A194" s="719"/>
      <c r="B194" s="730">
        <v>2015</v>
      </c>
      <c r="C194" s="468"/>
      <c r="D194" s="748"/>
      <c r="E194" s="749"/>
      <c r="F194" s="748"/>
      <c r="G194" s="749"/>
    </row>
    <row r="195" spans="1:14" s="68" customFormat="1" ht="15.05" hidden="1" customHeight="1">
      <c r="A195" s="719"/>
      <c r="B195" s="233">
        <v>2015</v>
      </c>
      <c r="C195" s="456">
        <v>3114389</v>
      </c>
      <c r="D195" s="720">
        <v>-11417.209999999963</v>
      </c>
      <c r="E195" s="721">
        <v>-0.36525648850125947</v>
      </c>
      <c r="F195" s="720">
        <v>75608.240000000224</v>
      </c>
      <c r="G195" s="721">
        <v>2.4881110541189742</v>
      </c>
      <c r="H195" s="67"/>
    </row>
    <row r="196" spans="1:14" ht="15.05" customHeight="1">
      <c r="A196" s="719"/>
      <c r="B196" s="233">
        <v>2015</v>
      </c>
      <c r="C196" s="456">
        <v>3114851.95</v>
      </c>
      <c r="D196" s="720">
        <v>462.95000000018626</v>
      </c>
      <c r="E196" s="721">
        <v>1.486487397687597E-2</v>
      </c>
      <c r="F196" s="720">
        <v>72612.200000000186</v>
      </c>
      <c r="G196" s="721">
        <v>2.3868007115481333</v>
      </c>
      <c r="I196" s="68"/>
      <c r="J196" s="68"/>
      <c r="K196" s="68"/>
      <c r="L196" s="68"/>
      <c r="M196" s="68"/>
      <c r="N196" s="68"/>
    </row>
    <row r="197" spans="1:14" s="120" customFormat="1" ht="15.05" hidden="1" customHeight="1">
      <c r="A197" s="719"/>
      <c r="B197" s="233">
        <v>2015</v>
      </c>
      <c r="C197" s="456">
        <v>3131628.63</v>
      </c>
      <c r="D197" s="720">
        <v>16776.679999999702</v>
      </c>
      <c r="E197" s="721">
        <v>0.53860280582516395</v>
      </c>
      <c r="F197" s="720">
        <v>72664.060000000056</v>
      </c>
      <c r="G197" s="721">
        <v>2.3754462772349143</v>
      </c>
      <c r="H197" s="67"/>
      <c r="I197" s="68"/>
      <c r="J197" s="68"/>
      <c r="K197" s="68"/>
      <c r="L197" s="68"/>
      <c r="M197" s="68"/>
      <c r="N197" s="68"/>
    </row>
    <row r="198" spans="1:14" ht="15.05" hidden="1" customHeight="1">
      <c r="A198" s="719"/>
      <c r="B198" s="233">
        <v>2015</v>
      </c>
      <c r="C198" s="456">
        <v>3151593</v>
      </c>
      <c r="D198" s="720">
        <v>19964.370000000112</v>
      </c>
      <c r="E198" s="721">
        <v>0.63750758339440949</v>
      </c>
      <c r="F198" s="720">
        <v>70682.850000000093</v>
      </c>
      <c r="G198" s="721">
        <v>2.2942197778796043</v>
      </c>
      <c r="I198" s="68"/>
      <c r="J198" s="68"/>
      <c r="K198" s="68"/>
      <c r="L198" s="68"/>
      <c r="M198" s="68"/>
      <c r="N198" s="68"/>
    </row>
    <row r="199" spans="1:14" ht="15.05" hidden="1" customHeight="1">
      <c r="A199" s="719"/>
      <c r="B199" s="233">
        <v>2015</v>
      </c>
      <c r="C199" s="456">
        <v>3168371.4</v>
      </c>
      <c r="D199" s="720">
        <v>16778.399999999907</v>
      </c>
      <c r="E199" s="721">
        <v>0.53237838769155132</v>
      </c>
      <c r="F199" s="720">
        <v>68139.449999999721</v>
      </c>
      <c r="G199" s="721">
        <v>2.1978823229661799</v>
      </c>
      <c r="I199" s="68"/>
      <c r="J199" s="68"/>
      <c r="K199" s="68"/>
      <c r="L199" s="68"/>
      <c r="M199" s="68"/>
      <c r="N199" s="68"/>
    </row>
    <row r="200" spans="1:14" ht="15.05" hidden="1" customHeight="1">
      <c r="A200" s="719"/>
      <c r="B200" s="233">
        <v>2015</v>
      </c>
      <c r="C200" s="456">
        <v>3181085.9</v>
      </c>
      <c r="D200" s="720">
        <v>12714.5</v>
      </c>
      <c r="E200" s="721">
        <v>0.4012944947047572</v>
      </c>
      <c r="F200" s="720">
        <v>65338.429999999702</v>
      </c>
      <c r="G200" s="721">
        <v>2.0970386922917044</v>
      </c>
      <c r="I200" s="68"/>
      <c r="J200" s="68"/>
      <c r="K200" s="68"/>
      <c r="L200" s="68"/>
      <c r="M200" s="68"/>
      <c r="N200" s="68"/>
    </row>
    <row r="201" spans="1:14" ht="15.05" hidden="1" customHeight="1">
      <c r="A201" s="719"/>
      <c r="B201" s="233">
        <v>2015</v>
      </c>
      <c r="C201" s="456">
        <v>3178352.39</v>
      </c>
      <c r="D201" s="720">
        <v>-2733.5099999997765</v>
      </c>
      <c r="E201" s="721">
        <v>-8.593009072781399E-2</v>
      </c>
      <c r="F201" s="720">
        <v>58919.39000000013</v>
      </c>
      <c r="G201" s="721">
        <v>1.8887852375736287</v>
      </c>
      <c r="I201" s="68"/>
      <c r="J201" s="68"/>
      <c r="K201" s="68"/>
      <c r="L201" s="68"/>
      <c r="M201" s="68"/>
      <c r="N201" s="68"/>
    </row>
    <row r="202" spans="1:14" ht="15.05" hidden="1" customHeight="1">
      <c r="A202" s="719"/>
      <c r="B202" s="233">
        <v>2015</v>
      </c>
      <c r="C202" s="456">
        <v>3164675.28</v>
      </c>
      <c r="D202" s="720">
        <v>-13677.110000000335</v>
      </c>
      <c r="E202" s="721">
        <v>-0.43032075496198274</v>
      </c>
      <c r="F202" s="720">
        <v>54808.779999999795</v>
      </c>
      <c r="G202" s="721">
        <v>1.762415846467988</v>
      </c>
      <c r="I202" s="68"/>
      <c r="J202" s="68"/>
      <c r="K202" s="68"/>
      <c r="L202" s="68"/>
      <c r="M202" s="68"/>
      <c r="N202" s="68"/>
    </row>
    <row r="203" spans="1:14" ht="15.05" hidden="1" customHeight="1">
      <c r="A203" s="719"/>
      <c r="B203" s="233">
        <v>2015</v>
      </c>
      <c r="C203" s="456">
        <v>3165396</v>
      </c>
      <c r="D203" s="720">
        <v>720.72000000020489</v>
      </c>
      <c r="E203" s="721">
        <v>2.2773900518473056E-2</v>
      </c>
      <c r="F203" s="720">
        <v>51171.049999999814</v>
      </c>
      <c r="G203" s="721">
        <v>1.6431391701488849</v>
      </c>
      <c r="I203" s="68"/>
      <c r="J203" s="68"/>
      <c r="K203" s="68"/>
      <c r="L203" s="68"/>
      <c r="M203" s="68"/>
      <c r="N203" s="68"/>
    </row>
    <row r="204" spans="1:14" ht="15.05" hidden="1" customHeight="1">
      <c r="A204" s="719"/>
      <c r="B204" s="233">
        <v>2015</v>
      </c>
      <c r="C204" s="456">
        <v>3165561.9</v>
      </c>
      <c r="D204" s="720">
        <v>165.89999999990687</v>
      </c>
      <c r="E204" s="721">
        <v>5.2410504088697962E-3</v>
      </c>
      <c r="F204" s="720">
        <v>46029.040000000037</v>
      </c>
      <c r="G204" s="721">
        <v>1.4755106634779906</v>
      </c>
      <c r="I204" s="68"/>
      <c r="J204" s="68"/>
      <c r="K204" s="68"/>
      <c r="L204" s="68"/>
      <c r="M204" s="68"/>
      <c r="N204" s="68"/>
    </row>
    <row r="205" spans="1:14" ht="15.05" hidden="1" customHeight="1">
      <c r="A205" s="719"/>
      <c r="B205" s="233">
        <v>2015</v>
      </c>
      <c r="C205" s="456">
        <v>3166187.71</v>
      </c>
      <c r="D205" s="720">
        <v>625.81000000005588</v>
      </c>
      <c r="E205" s="721">
        <v>1.9769318047451634E-2</v>
      </c>
      <c r="F205" s="720">
        <v>46135.560000000056</v>
      </c>
      <c r="G205" s="721">
        <v>1.4786791304113365</v>
      </c>
      <c r="I205" s="68"/>
      <c r="J205" s="68"/>
      <c r="K205" s="68"/>
      <c r="L205" s="68"/>
      <c r="M205" s="68"/>
      <c r="N205" s="68"/>
    </row>
    <row r="206" spans="1:14" ht="15.05" hidden="1" customHeight="1">
      <c r="A206" s="719"/>
      <c r="B206" s="233">
        <v>2015</v>
      </c>
      <c r="C206" s="456">
        <v>3167998.94</v>
      </c>
      <c r="D206" s="720">
        <v>1811.2299999999814</v>
      </c>
      <c r="E206" s="721">
        <v>5.7205389127105377E-2</v>
      </c>
      <c r="F206" s="720">
        <v>42192.729999999981</v>
      </c>
      <c r="G206" s="721">
        <v>1.3498191239436892</v>
      </c>
      <c r="I206" s="68"/>
      <c r="J206" s="68"/>
      <c r="K206" s="68"/>
      <c r="L206" s="68"/>
      <c r="M206" s="68"/>
      <c r="N206" s="68"/>
    </row>
    <row r="207" spans="1:14" ht="15.05" hidden="1" customHeight="1">
      <c r="A207" s="719"/>
      <c r="B207" s="233">
        <v>2015.1428571428601</v>
      </c>
      <c r="C207" s="468"/>
      <c r="D207" s="748"/>
      <c r="E207" s="749"/>
      <c r="F207" s="748"/>
      <c r="G207" s="749"/>
    </row>
    <row r="208" spans="1:14" s="68" customFormat="1" ht="15.05" hidden="1" customHeight="1">
      <c r="A208" s="719"/>
      <c r="B208" s="233">
        <v>2016</v>
      </c>
      <c r="C208" s="456">
        <v>3149472.31</v>
      </c>
      <c r="D208" s="720">
        <v>-18526.629999999888</v>
      </c>
      <c r="E208" s="721">
        <v>-0.58480543557251963</v>
      </c>
      <c r="F208" s="720">
        <v>35083.310000000056</v>
      </c>
      <c r="G208" s="721">
        <v>1.1264909425251659</v>
      </c>
      <c r="H208" s="67"/>
    </row>
    <row r="209" spans="1:14" ht="15.05" customHeight="1">
      <c r="A209" s="719"/>
      <c r="B209" s="233">
        <v>2016</v>
      </c>
      <c r="C209" s="456">
        <v>3153065.61</v>
      </c>
      <c r="D209" s="720">
        <v>3593.2999999998137</v>
      </c>
      <c r="E209" s="721">
        <v>0.11409212865885365</v>
      </c>
      <c r="F209" s="720">
        <v>38213.659999999683</v>
      </c>
      <c r="G209" s="721">
        <v>1.2268210692967187</v>
      </c>
      <c r="I209" s="68"/>
      <c r="J209" s="68"/>
      <c r="K209" s="68"/>
      <c r="L209" s="68"/>
      <c r="M209" s="68"/>
      <c r="N209" s="68"/>
    </row>
    <row r="210" spans="1:14" s="120" customFormat="1" ht="15.05" hidden="1" customHeight="1">
      <c r="A210" s="719"/>
      <c r="B210" s="730">
        <v>2016</v>
      </c>
      <c r="C210" s="456">
        <v>3169295.52</v>
      </c>
      <c r="D210" s="720">
        <v>16229.910000000149</v>
      </c>
      <c r="E210" s="721">
        <v>0.51473429377830371</v>
      </c>
      <c r="F210" s="720">
        <v>37666.89000000013</v>
      </c>
      <c r="G210" s="721">
        <v>1.202789169800127</v>
      </c>
      <c r="H210" s="67"/>
      <c r="I210" s="68"/>
      <c r="J210" s="68"/>
      <c r="K210" s="68"/>
      <c r="L210" s="68"/>
      <c r="M210" s="68"/>
      <c r="N210" s="68"/>
    </row>
    <row r="211" spans="1:14" ht="15.05" hidden="1" customHeight="1">
      <c r="A211" s="719"/>
      <c r="B211" s="730">
        <v>2016</v>
      </c>
      <c r="C211" s="456">
        <v>3184134.33</v>
      </c>
      <c r="D211" s="720">
        <v>14838.810000000056</v>
      </c>
      <c r="E211" s="721">
        <v>0.46820531270621757</v>
      </c>
      <c r="F211" s="720">
        <v>32541.330000000075</v>
      </c>
      <c r="G211" s="721">
        <v>1.0325359270692616</v>
      </c>
      <c r="I211" s="68"/>
      <c r="J211" s="68"/>
      <c r="K211" s="68"/>
      <c r="L211" s="68"/>
      <c r="M211" s="68"/>
      <c r="N211" s="68"/>
    </row>
    <row r="212" spans="1:14" ht="15.05" hidden="1" customHeight="1">
      <c r="A212" s="719"/>
      <c r="B212" s="730">
        <v>2016</v>
      </c>
      <c r="C212" s="456">
        <v>3198148.13</v>
      </c>
      <c r="D212" s="720">
        <v>14013.799999999814</v>
      </c>
      <c r="E212" s="721">
        <v>0.44011334157501381</v>
      </c>
      <c r="F212" s="720">
        <v>29776.729999999981</v>
      </c>
      <c r="G212" s="721">
        <v>0.93981185412796719</v>
      </c>
      <c r="I212" s="68"/>
      <c r="J212" s="68"/>
      <c r="K212" s="68"/>
      <c r="L212" s="68"/>
      <c r="M212" s="68"/>
      <c r="N212" s="68"/>
    </row>
    <row r="213" spans="1:14" ht="15.05" hidden="1" customHeight="1">
      <c r="A213" s="719"/>
      <c r="B213" s="730">
        <v>2016</v>
      </c>
      <c r="C213" s="456">
        <v>3209378.5</v>
      </c>
      <c r="D213" s="720">
        <v>11230.370000000112</v>
      </c>
      <c r="E213" s="721">
        <v>0.35115227761511392</v>
      </c>
      <c r="F213" s="720">
        <v>28292.600000000093</v>
      </c>
      <c r="G213" s="721">
        <v>0.88940069175748704</v>
      </c>
      <c r="I213" s="68"/>
      <c r="J213" s="68"/>
      <c r="K213" s="68"/>
      <c r="L213" s="68"/>
      <c r="M213" s="68"/>
      <c r="N213" s="68"/>
    </row>
    <row r="214" spans="1:14" ht="15.05" hidden="1" customHeight="1">
      <c r="A214" s="719"/>
      <c r="B214" s="730">
        <v>2016</v>
      </c>
      <c r="C214" s="456">
        <v>3205027.23</v>
      </c>
      <c r="D214" s="720">
        <v>-4351.2700000000186</v>
      </c>
      <c r="E214" s="721">
        <v>-0.13557983266854023</v>
      </c>
      <c r="F214" s="720">
        <v>26674.839999999851</v>
      </c>
      <c r="G214" s="721">
        <v>0.8392662841265377</v>
      </c>
      <c r="I214" s="68"/>
      <c r="J214" s="68"/>
      <c r="K214" s="68"/>
      <c r="L214" s="68"/>
      <c r="M214" s="68"/>
      <c r="N214" s="68"/>
    </row>
    <row r="215" spans="1:14" ht="15.05" hidden="1" customHeight="1">
      <c r="A215" s="719"/>
      <c r="B215" s="730">
        <v>2016</v>
      </c>
      <c r="C215" s="456">
        <v>3191696.86</v>
      </c>
      <c r="D215" s="720">
        <v>-13330.370000000112</v>
      </c>
      <c r="E215" s="721">
        <v>-0.41592064726390277</v>
      </c>
      <c r="F215" s="720">
        <v>27021.580000000075</v>
      </c>
      <c r="G215" s="721">
        <v>0.8538500038462189</v>
      </c>
      <c r="I215" s="68"/>
      <c r="J215" s="68"/>
      <c r="K215" s="68"/>
      <c r="L215" s="68"/>
      <c r="M215" s="68"/>
      <c r="N215" s="68"/>
    </row>
    <row r="216" spans="1:14" ht="15.05" hidden="1" customHeight="1">
      <c r="A216" s="719"/>
      <c r="B216" s="730">
        <v>2016</v>
      </c>
      <c r="C216" s="456">
        <v>3191838.77</v>
      </c>
      <c r="D216" s="720">
        <v>141.91000000014901</v>
      </c>
      <c r="E216" s="721">
        <v>4.4462242570375565E-3</v>
      </c>
      <c r="F216" s="720">
        <v>26442.770000000019</v>
      </c>
      <c r="G216" s="721">
        <v>0.83537004532765025</v>
      </c>
      <c r="I216" s="68"/>
      <c r="J216" s="68"/>
      <c r="K216" s="68"/>
      <c r="L216" s="68"/>
      <c r="M216" s="68"/>
      <c r="N216" s="68"/>
    </row>
    <row r="217" spans="1:14" ht="15.05" hidden="1" customHeight="1">
      <c r="A217" s="719"/>
      <c r="B217" s="730">
        <v>2016</v>
      </c>
      <c r="C217" s="456">
        <v>3194259.8</v>
      </c>
      <c r="D217" s="720">
        <v>2421.0299999997951</v>
      </c>
      <c r="E217" s="721">
        <v>7.5850635776305353E-2</v>
      </c>
      <c r="F217" s="720">
        <v>28697.899999999907</v>
      </c>
      <c r="G217" s="721">
        <v>0.90656575061760236</v>
      </c>
      <c r="I217" s="68"/>
      <c r="J217" s="68"/>
      <c r="K217" s="68"/>
      <c r="L217" s="68"/>
      <c r="M217" s="68"/>
      <c r="N217" s="68"/>
    </row>
    <row r="218" spans="1:14" ht="15.05" hidden="1" customHeight="1">
      <c r="A218" s="719"/>
      <c r="B218" s="730">
        <v>2016</v>
      </c>
      <c r="C218" s="456">
        <v>3193893.47</v>
      </c>
      <c r="D218" s="720">
        <v>-366.32999999960884</v>
      </c>
      <c r="E218" s="721">
        <v>-1.1468384631697859E-2</v>
      </c>
      <c r="F218" s="720">
        <v>27705.760000000242</v>
      </c>
      <c r="G218" s="721">
        <v>0.8750510878585942</v>
      </c>
      <c r="I218" s="68"/>
      <c r="J218" s="68"/>
      <c r="K218" s="68"/>
      <c r="L218" s="68"/>
      <c r="M218" s="68"/>
      <c r="N218" s="68"/>
    </row>
    <row r="219" spans="1:14" ht="15.05" hidden="1" customHeight="1">
      <c r="A219" s="719"/>
      <c r="B219" s="730">
        <v>2016</v>
      </c>
      <c r="C219" s="456">
        <v>3194209.5</v>
      </c>
      <c r="D219" s="720">
        <v>316.02999999979511</v>
      </c>
      <c r="E219" s="721">
        <v>9.8948196916524012E-3</v>
      </c>
      <c r="F219" s="720">
        <v>26210.560000000056</v>
      </c>
      <c r="G219" s="721">
        <v>0.82735381218277837</v>
      </c>
      <c r="I219" s="68"/>
      <c r="J219" s="68"/>
      <c r="K219" s="68"/>
      <c r="L219" s="68"/>
      <c r="M219" s="68"/>
      <c r="N219" s="68"/>
    </row>
    <row r="220" spans="1:14" ht="20.8" hidden="1" customHeight="1">
      <c r="A220" s="719"/>
      <c r="B220" s="176">
        <v>2017</v>
      </c>
      <c r="C220" s="514"/>
      <c r="D220" s="754"/>
      <c r="E220" s="755"/>
      <c r="F220" s="754"/>
      <c r="G220" s="755"/>
    </row>
    <row r="221" spans="1:14" s="68" customFormat="1" ht="15.05" hidden="1" customHeight="1">
      <c r="A221" s="719"/>
      <c r="B221" s="233">
        <v>2017</v>
      </c>
      <c r="C221" s="456">
        <v>3177431.28</v>
      </c>
      <c r="D221" s="720">
        <v>-16778.220000000205</v>
      </c>
      <c r="E221" s="721">
        <v>-0.52526986723945868</v>
      </c>
      <c r="F221" s="720">
        <v>27958.969999999739</v>
      </c>
      <c r="G221" s="721">
        <v>0.88773506314777251</v>
      </c>
      <c r="H221" s="67"/>
    </row>
    <row r="222" spans="1:14" ht="15.05" customHeight="1">
      <c r="A222" s="719"/>
      <c r="B222" s="233">
        <v>2017</v>
      </c>
      <c r="C222" s="456">
        <v>3181472.1500000004</v>
      </c>
      <c r="D222" s="720">
        <v>4040.8700000005774</v>
      </c>
      <c r="E222" s="721">
        <v>0.12717411153579405</v>
      </c>
      <c r="F222" s="720">
        <v>28406.540000000503</v>
      </c>
      <c r="G222" s="721">
        <v>0.90091813852235703</v>
      </c>
      <c r="I222" s="68"/>
      <c r="J222" s="68"/>
      <c r="K222" s="68"/>
      <c r="L222" s="68"/>
      <c r="M222" s="68"/>
      <c r="N222" s="68"/>
    </row>
    <row r="223" spans="1:14" s="120" customFormat="1" ht="15.05" hidden="1" customHeight="1">
      <c r="A223" s="719"/>
      <c r="B223" s="730">
        <v>2017</v>
      </c>
      <c r="C223" s="706">
        <v>3196754.43</v>
      </c>
      <c r="D223" s="758">
        <v>15282.279999999795</v>
      </c>
      <c r="E223" s="759">
        <v>0.48035246827478773</v>
      </c>
      <c r="F223" s="758">
        <v>27458.910000000149</v>
      </c>
      <c r="G223" s="759">
        <v>0.86640421591231132</v>
      </c>
      <c r="I223" s="68"/>
      <c r="J223" s="68"/>
      <c r="K223" s="68"/>
      <c r="L223" s="68"/>
      <c r="M223" s="68"/>
      <c r="N223" s="68"/>
    </row>
    <row r="224" spans="1:14" ht="15.05" hidden="1" customHeight="1">
      <c r="A224" s="719"/>
      <c r="B224" s="730">
        <v>2017</v>
      </c>
      <c r="C224" s="706">
        <v>3214007.22</v>
      </c>
      <c r="D224" s="758">
        <v>17252.790000000037</v>
      </c>
      <c r="E224" s="759">
        <v>0.53969707019379598</v>
      </c>
      <c r="F224" s="758">
        <v>29872.89000000013</v>
      </c>
      <c r="G224" s="759">
        <v>0.93817932612158472</v>
      </c>
      <c r="I224" s="68"/>
      <c r="J224" s="68"/>
      <c r="K224" s="68"/>
      <c r="L224" s="68"/>
      <c r="M224" s="68"/>
      <c r="N224" s="68"/>
    </row>
    <row r="225" spans="1:14" ht="15.05" hidden="1" customHeight="1">
      <c r="A225" s="719"/>
      <c r="B225" s="730">
        <v>2017</v>
      </c>
      <c r="C225" s="706">
        <v>3229086.09</v>
      </c>
      <c r="D225" s="758">
        <v>15078.869999999646</v>
      </c>
      <c r="E225" s="759">
        <v>0.46916104936440206</v>
      </c>
      <c r="F225" s="758">
        <v>30937.959999999963</v>
      </c>
      <c r="G225" s="759">
        <v>0.96737107671118849</v>
      </c>
      <c r="I225" s="68"/>
      <c r="J225" s="68"/>
      <c r="K225" s="68"/>
      <c r="L225" s="68"/>
      <c r="M225" s="68"/>
      <c r="N225" s="68"/>
    </row>
    <row r="226" spans="1:14" ht="15.05" hidden="1" customHeight="1">
      <c r="A226" s="719"/>
      <c r="B226" s="730">
        <v>2017</v>
      </c>
      <c r="C226" s="706">
        <v>3238410.31</v>
      </c>
      <c r="D226" s="758">
        <v>9324.2200000002049</v>
      </c>
      <c r="E226" s="759">
        <v>0.28875724400398894</v>
      </c>
      <c r="F226" s="758">
        <v>29031.810000000056</v>
      </c>
      <c r="G226" s="759">
        <v>0.90459289859393266</v>
      </c>
      <c r="I226" s="68"/>
      <c r="J226" s="68"/>
      <c r="K226" s="68"/>
      <c r="L226" s="68"/>
      <c r="M226" s="68"/>
      <c r="N226" s="68"/>
    </row>
    <row r="227" spans="1:14" ht="15.05" hidden="1" customHeight="1">
      <c r="A227" s="719"/>
      <c r="B227" s="730">
        <v>2017</v>
      </c>
      <c r="C227" s="706">
        <v>3229904.71</v>
      </c>
      <c r="D227" s="758">
        <v>-8505.6000000000931</v>
      </c>
      <c r="E227" s="759">
        <v>-0.26264738516103137</v>
      </c>
      <c r="F227" s="758">
        <v>24877.479999999981</v>
      </c>
      <c r="G227" s="759">
        <v>0.77620182964872697</v>
      </c>
      <c r="I227" s="68"/>
      <c r="J227" s="68"/>
      <c r="K227" s="68"/>
      <c r="L227" s="68"/>
      <c r="M227" s="68"/>
      <c r="N227" s="68"/>
    </row>
    <row r="228" spans="1:14" ht="15.05" hidden="1" customHeight="1">
      <c r="A228" s="719"/>
      <c r="B228" s="730">
        <v>2017</v>
      </c>
      <c r="C228" s="706">
        <v>3213139.95</v>
      </c>
      <c r="D228" s="758">
        <v>-16764.759999999776</v>
      </c>
      <c r="E228" s="759">
        <v>-0.51904813006076722</v>
      </c>
      <c r="F228" s="758">
        <v>21443.090000000317</v>
      </c>
      <c r="G228" s="759">
        <v>0.67183980624025708</v>
      </c>
      <c r="I228" s="68"/>
      <c r="J228" s="68"/>
      <c r="K228" s="68"/>
      <c r="L228" s="68"/>
      <c r="M228" s="68"/>
      <c r="N228" s="68"/>
    </row>
    <row r="229" spans="1:14" ht="15.05" hidden="1" customHeight="1">
      <c r="A229" s="719"/>
      <c r="B229" s="730">
        <v>2017</v>
      </c>
      <c r="C229" s="706">
        <v>3216271.71</v>
      </c>
      <c r="D229" s="758">
        <v>3131.7599999997765</v>
      </c>
      <c r="E229" s="759">
        <v>9.7467276518713675E-2</v>
      </c>
      <c r="F229" s="758">
        <v>24432.939999999944</v>
      </c>
      <c r="G229" s="759">
        <v>0.76548164743294933</v>
      </c>
      <c r="I229" s="68"/>
      <c r="J229" s="68"/>
      <c r="K229" s="68"/>
      <c r="L229" s="68"/>
      <c r="M229" s="68"/>
      <c r="N229" s="68"/>
    </row>
    <row r="230" spans="1:14" ht="15.05" hidden="1" customHeight="1">
      <c r="A230" s="719"/>
      <c r="B230" s="730">
        <v>2017</v>
      </c>
      <c r="C230" s="706">
        <v>3217902</v>
      </c>
      <c r="D230" s="758">
        <v>1630.2900000000373</v>
      </c>
      <c r="E230" s="759">
        <v>5.0688814472081845E-2</v>
      </c>
      <c r="F230" s="758">
        <v>23642.200000000186</v>
      </c>
      <c r="G230" s="759">
        <v>0.74014643392501966</v>
      </c>
      <c r="I230" s="68"/>
      <c r="J230" s="68"/>
      <c r="K230" s="68"/>
      <c r="L230" s="68"/>
      <c r="M230" s="68"/>
      <c r="N230" s="68"/>
    </row>
    <row r="231" spans="1:14" ht="15.05" hidden="1" customHeight="1">
      <c r="A231" s="719"/>
      <c r="B231" s="730">
        <v>2017</v>
      </c>
      <c r="C231" s="706">
        <v>3210879.52</v>
      </c>
      <c r="D231" s="758">
        <v>-7022.4799999999814</v>
      </c>
      <c r="E231" s="759">
        <v>-0.21823163042255089</v>
      </c>
      <c r="F231" s="758">
        <v>16986.049999999814</v>
      </c>
      <c r="G231" s="759">
        <v>0.53182894669308212</v>
      </c>
      <c r="I231" s="68"/>
      <c r="J231" s="68"/>
      <c r="K231" s="68"/>
      <c r="L231" s="68"/>
      <c r="M231" s="68"/>
      <c r="N231" s="68"/>
    </row>
    <row r="232" spans="1:14" ht="15.05" hidden="1" customHeight="1">
      <c r="A232" s="719"/>
      <c r="B232" s="730">
        <v>2017</v>
      </c>
      <c r="C232" s="475">
        <v>3204677.55</v>
      </c>
      <c r="D232" s="756">
        <v>-6201.9700000002049</v>
      </c>
      <c r="E232" s="757">
        <v>-0.19315486493246681</v>
      </c>
      <c r="F232" s="756">
        <v>10468.049999999814</v>
      </c>
      <c r="G232" s="757">
        <v>0.32771958132362045</v>
      </c>
      <c r="I232" s="68"/>
      <c r="J232" s="68"/>
      <c r="K232" s="68"/>
      <c r="L232" s="68"/>
      <c r="M232" s="68"/>
      <c r="N232" s="68"/>
    </row>
    <row r="233" spans="1:14" ht="19.149999999999999" customHeight="1">
      <c r="A233" s="719"/>
      <c r="B233" s="176">
        <v>2018</v>
      </c>
      <c r="C233" s="514"/>
      <c r="D233" s="754"/>
      <c r="E233" s="755"/>
      <c r="F233" s="754"/>
      <c r="G233" s="755"/>
    </row>
    <row r="234" spans="1:14" s="68" customFormat="1" ht="15.05" customHeight="1">
      <c r="A234" s="719"/>
      <c r="B234" s="840" t="s">
        <v>9</v>
      </c>
      <c r="C234" s="841">
        <v>3193892.22</v>
      </c>
      <c r="D234" s="842">
        <v>-10785.329999999609</v>
      </c>
      <c r="E234" s="843">
        <v>-0.3365496163568622</v>
      </c>
      <c r="F234" s="842">
        <v>16460.94000000041</v>
      </c>
      <c r="G234" s="843">
        <v>0.51805809628714883</v>
      </c>
    </row>
    <row r="235" spans="1:14" ht="15.05" customHeight="1">
      <c r="A235" s="719"/>
      <c r="B235" s="466" t="s">
        <v>10</v>
      </c>
      <c r="C235" s="475">
        <v>3209919.4</v>
      </c>
      <c r="D235" s="756">
        <v>16027.179999999702</v>
      </c>
      <c r="E235" s="757">
        <v>0.50180716492680233</v>
      </c>
      <c r="F235" s="756">
        <v>28447.249999999534</v>
      </c>
      <c r="G235" s="757">
        <v>0.89415367033778637</v>
      </c>
      <c r="I235" s="68"/>
      <c r="J235" s="68"/>
      <c r="K235" s="68"/>
      <c r="L235" s="68"/>
      <c r="M235" s="68"/>
      <c r="N235" s="68"/>
    </row>
    <row r="236" spans="1:14" s="120" customFormat="1" ht="15.05" customHeight="1">
      <c r="A236" s="719"/>
      <c r="B236" s="778" t="s">
        <v>38</v>
      </c>
      <c r="C236" s="706">
        <v>3230400</v>
      </c>
      <c r="D236" s="758">
        <v>20480.600000000093</v>
      </c>
      <c r="E236" s="759">
        <v>0.63804094271027623</v>
      </c>
      <c r="F236" s="758">
        <v>33645.569999999832</v>
      </c>
      <c r="G236" s="759">
        <v>1.0524915421795527</v>
      </c>
      <c r="I236" s="68"/>
      <c r="J236" s="68"/>
      <c r="K236" s="68"/>
      <c r="L236" s="68"/>
      <c r="M236" s="68"/>
      <c r="N236" s="68"/>
    </row>
    <row r="237" spans="1:14" ht="15.05" customHeight="1">
      <c r="A237" s="719"/>
      <c r="B237" s="778" t="s">
        <v>39</v>
      </c>
      <c r="C237" s="706">
        <v>3246853.52</v>
      </c>
      <c r="D237" s="758">
        <v>16453.520000000019</v>
      </c>
      <c r="E237" s="759">
        <v>0.50933382862803001</v>
      </c>
      <c r="F237" s="758">
        <v>32846.299999999814</v>
      </c>
      <c r="G237" s="759">
        <v>1.0219734353925816</v>
      </c>
      <c r="I237" s="68"/>
      <c r="J237" s="68"/>
      <c r="K237" s="68"/>
      <c r="L237" s="68"/>
      <c r="M237" s="68"/>
      <c r="N237" s="68"/>
    </row>
    <row r="238" spans="1:14" ht="15.05" customHeight="1">
      <c r="A238" s="779"/>
      <c r="B238" s="778" t="s">
        <v>40</v>
      </c>
      <c r="C238" s="706">
        <v>3261397.95</v>
      </c>
      <c r="D238" s="758">
        <v>14544.430000000168</v>
      </c>
      <c r="E238" s="759">
        <v>0.44795460929817921</v>
      </c>
      <c r="F238" s="758">
        <v>32311.860000000335</v>
      </c>
      <c r="G238" s="759">
        <v>1.0006503109367486</v>
      </c>
      <c r="I238" s="68"/>
      <c r="J238" s="68"/>
      <c r="K238" s="68"/>
      <c r="L238" s="68"/>
      <c r="M238" s="68"/>
      <c r="N238" s="68"/>
    </row>
    <row r="239" spans="1:14" ht="15.05" customHeight="1">
      <c r="A239" s="779"/>
      <c r="B239" s="778" t="s">
        <v>41</v>
      </c>
      <c r="C239" s="706">
        <v>3273557.9</v>
      </c>
      <c r="D239" s="758">
        <v>12159.949999999721</v>
      </c>
      <c r="E239" s="759">
        <v>0.37284471832086297</v>
      </c>
      <c r="F239" s="758">
        <v>35147.589999999851</v>
      </c>
      <c r="G239" s="759">
        <v>1.0853346745922465</v>
      </c>
      <c r="I239" s="68"/>
      <c r="J239" s="68"/>
      <c r="K239" s="68"/>
      <c r="L239" s="68"/>
      <c r="M239" s="68"/>
      <c r="N239" s="68"/>
    </row>
    <row r="240" spans="1:14" ht="15.05" customHeight="1">
      <c r="B240" s="778" t="s">
        <v>42</v>
      </c>
      <c r="C240" s="706">
        <v>3267169.27</v>
      </c>
      <c r="D240" s="758">
        <v>-6388.6299999998882</v>
      </c>
      <c r="E240" s="759">
        <v>-0.19515860709229571</v>
      </c>
      <c r="F240" s="758">
        <v>37264.560000000056</v>
      </c>
      <c r="G240" s="759">
        <v>1.1537355849733331</v>
      </c>
      <c r="I240" s="68"/>
      <c r="J240" s="68"/>
      <c r="K240" s="68"/>
      <c r="L240" s="68"/>
      <c r="M240" s="68"/>
      <c r="N240" s="68"/>
    </row>
    <row r="241" spans="1:14" ht="15.05" customHeight="1">
      <c r="B241" s="778" t="s">
        <v>43</v>
      </c>
      <c r="C241" s="706">
        <v>3249275.31</v>
      </c>
      <c r="D241" s="758">
        <v>-17893.959999999963</v>
      </c>
      <c r="E241" s="759">
        <v>-0.5476900191339098</v>
      </c>
      <c r="F241" s="758">
        <v>36135.35999999987</v>
      </c>
      <c r="G241" s="759">
        <v>1.1246120792217624</v>
      </c>
      <c r="I241" s="68"/>
      <c r="J241" s="68"/>
      <c r="K241" s="68"/>
      <c r="L241" s="68"/>
      <c r="M241" s="68"/>
      <c r="N241" s="68"/>
    </row>
    <row r="242" spans="1:14" ht="15.05" customHeight="1">
      <c r="B242" s="778" t="s">
        <v>54</v>
      </c>
      <c r="C242" s="706">
        <v>3253670</v>
      </c>
      <c r="D242" s="758">
        <v>4394.6899999999441</v>
      </c>
      <c r="E242" s="759">
        <v>0.13525138933209746</v>
      </c>
      <c r="F242" s="758">
        <v>37398.290000000037</v>
      </c>
      <c r="G242" s="759">
        <v>1.1627839116863612</v>
      </c>
      <c r="I242" s="68"/>
      <c r="J242" s="68"/>
      <c r="K242" s="68"/>
      <c r="L242" s="68"/>
      <c r="M242" s="68"/>
      <c r="N242" s="68"/>
    </row>
    <row r="243" spans="1:14" ht="15.05" customHeight="1">
      <c r="B243" s="778" t="s">
        <v>55</v>
      </c>
      <c r="C243" s="706">
        <v>3258611.81</v>
      </c>
      <c r="D243" s="758">
        <v>4941.8100000000559</v>
      </c>
      <c r="E243" s="759">
        <v>0.1518841800182571</v>
      </c>
      <c r="F243" s="758">
        <v>40709.810000000056</v>
      </c>
      <c r="G243" s="759">
        <v>1.2651040957742055</v>
      </c>
      <c r="I243" s="68"/>
      <c r="J243" s="68"/>
      <c r="K243" s="68"/>
      <c r="L243" s="68"/>
      <c r="M243" s="68"/>
      <c r="N243" s="68"/>
    </row>
    <row r="244" spans="1:14" ht="15.05" customHeight="1">
      <c r="B244" s="778" t="s">
        <v>56</v>
      </c>
      <c r="C244" s="706">
        <v>3254137.61</v>
      </c>
      <c r="D244" s="758">
        <v>-4474.2000000001863</v>
      </c>
      <c r="E244" s="759">
        <v>-0.13730386621290336</v>
      </c>
      <c r="F244" s="758">
        <v>43258.089999999851</v>
      </c>
      <c r="G244" s="759">
        <v>1.3472349158712689</v>
      </c>
      <c r="I244" s="68"/>
      <c r="J244" s="68"/>
      <c r="K244" s="68"/>
      <c r="L244" s="68"/>
      <c r="M244" s="68"/>
      <c r="N244" s="68"/>
    </row>
    <row r="245" spans="1:14" ht="15.05" customHeight="1">
      <c r="B245" s="778" t="s">
        <v>57</v>
      </c>
      <c r="C245" s="706">
        <v>3254663.17</v>
      </c>
      <c r="D245" s="758">
        <v>525.56000000005588</v>
      </c>
      <c r="E245" s="759">
        <v>1.6150515527840525E-2</v>
      </c>
      <c r="F245" s="758">
        <v>49985.620000000112</v>
      </c>
      <c r="G245" s="759">
        <v>1.5597706546170258</v>
      </c>
      <c r="I245" s="68"/>
      <c r="J245" s="68"/>
      <c r="K245" s="68"/>
      <c r="L245" s="68"/>
      <c r="M245" s="68"/>
      <c r="N245" s="68"/>
    </row>
    <row r="246" spans="1:14" ht="19.149999999999999" customHeight="1">
      <c r="B246" s="176">
        <v>2019</v>
      </c>
      <c r="C246" s="514"/>
      <c r="D246" s="754"/>
      <c r="E246" s="755"/>
      <c r="F246" s="754"/>
      <c r="G246" s="755"/>
    </row>
    <row r="247" spans="1:14" s="68" customFormat="1" ht="15.05" customHeight="1">
      <c r="B247" s="840" t="s">
        <v>9</v>
      </c>
      <c r="C247" s="841">
        <v>3234372.54</v>
      </c>
      <c r="D247" s="842">
        <v>-20290.629999999888</v>
      </c>
      <c r="E247" s="843">
        <v>-0.62343256245468126</v>
      </c>
      <c r="F247" s="842">
        <v>40480.319999999832</v>
      </c>
      <c r="G247" s="843">
        <v>1.2674291181936042</v>
      </c>
    </row>
    <row r="248" spans="1:14" ht="15.05" customHeight="1">
      <c r="B248" s="466" t="s">
        <v>10</v>
      </c>
      <c r="C248" s="475">
        <v>3239652.65</v>
      </c>
      <c r="D248" s="756">
        <v>5280.1099999998696</v>
      </c>
      <c r="E248" s="757">
        <v>0.16324990194233635</v>
      </c>
      <c r="F248" s="756">
        <v>29733.25</v>
      </c>
      <c r="G248" s="757">
        <v>0.92629272872085266</v>
      </c>
      <c r="I248" s="68"/>
      <c r="J248" s="68"/>
      <c r="K248" s="68"/>
      <c r="L248" s="68"/>
      <c r="M248" s="68"/>
      <c r="N248" s="68"/>
    </row>
    <row r="249" spans="1:14" s="120" customFormat="1" ht="15.05" customHeight="1">
      <c r="A249" s="779"/>
      <c r="B249" s="778" t="s">
        <v>38</v>
      </c>
      <c r="C249" s="706">
        <v>3254078.09</v>
      </c>
      <c r="D249" s="758">
        <v>14425.439999999944</v>
      </c>
      <c r="E249" s="759">
        <v>0.44527736638680437</v>
      </c>
      <c r="F249" s="758">
        <v>23678.089999999851</v>
      </c>
      <c r="G249" s="759">
        <v>0.73297703070826969</v>
      </c>
      <c r="I249" s="68"/>
      <c r="J249" s="68"/>
      <c r="K249" s="68"/>
      <c r="L249" s="68"/>
      <c r="M249" s="68"/>
      <c r="N249" s="68"/>
    </row>
    <row r="250" spans="1:14" ht="15.05" customHeight="1">
      <c r="A250" s="779"/>
      <c r="B250" s="778" t="s">
        <v>39</v>
      </c>
      <c r="C250" s="706">
        <v>3266740.8</v>
      </c>
      <c r="D250" s="758">
        <v>12662.709999999963</v>
      </c>
      <c r="E250" s="759">
        <v>0.38913356255687859</v>
      </c>
      <c r="F250" s="758">
        <v>19887.279999999795</v>
      </c>
      <c r="G250" s="759">
        <v>0.61250930716454377</v>
      </c>
      <c r="I250" s="68"/>
      <c r="J250" s="68"/>
      <c r="K250" s="68"/>
      <c r="L250" s="68"/>
      <c r="M250" s="68"/>
      <c r="N250" s="68"/>
    </row>
    <row r="251" spans="1:14" ht="15.05" customHeight="1">
      <c r="A251" s="779"/>
      <c r="B251" s="778" t="s">
        <v>40</v>
      </c>
      <c r="C251" s="706">
        <v>3277855.13636364</v>
      </c>
      <c r="D251" s="758">
        <v>11114.336363640148</v>
      </c>
      <c r="E251" s="759">
        <v>0.34022706557068716</v>
      </c>
      <c r="F251" s="758">
        <v>16457.186363639776</v>
      </c>
      <c r="G251" s="759">
        <v>0.50460528325406528</v>
      </c>
      <c r="I251" s="68"/>
      <c r="J251" s="68"/>
      <c r="K251" s="68"/>
      <c r="L251" s="68"/>
      <c r="M251" s="68"/>
      <c r="N251" s="68"/>
    </row>
    <row r="252" spans="1:14" ht="15.05" customHeight="1">
      <c r="A252" s="779"/>
      <c r="B252" s="778" t="s">
        <v>41</v>
      </c>
      <c r="C252" s="706">
        <v>3286600</v>
      </c>
      <c r="D252" s="758">
        <v>8744.8636363600381</v>
      </c>
      <c r="E252" s="759">
        <v>0.26678615352298607</v>
      </c>
      <c r="F252" s="758">
        <v>13042.100000000093</v>
      </c>
      <c r="G252" s="759">
        <v>0.39840749418240762</v>
      </c>
      <c r="I252" s="68"/>
      <c r="J252" s="68"/>
      <c r="K252" s="68"/>
      <c r="L252" s="68"/>
      <c r="M252" s="68"/>
      <c r="N252" s="68"/>
    </row>
    <row r="253" spans="1:14" ht="15.05" customHeight="1">
      <c r="B253" s="778" t="s">
        <v>42</v>
      </c>
      <c r="C253" s="706">
        <v>3278833.34</v>
      </c>
      <c r="D253" s="758">
        <v>-7766.660000000149</v>
      </c>
      <c r="E253" s="759">
        <v>-0.23631290695551854</v>
      </c>
      <c r="F253" s="758">
        <v>11664.069999999832</v>
      </c>
      <c r="G253" s="759">
        <v>0.35700843868428933</v>
      </c>
      <c r="I253" s="68"/>
      <c r="J253" s="68"/>
      <c r="K253" s="68"/>
      <c r="L253" s="68"/>
      <c r="M253" s="68"/>
      <c r="N253" s="68"/>
    </row>
    <row r="254" spans="1:14" ht="15.05" customHeight="1">
      <c r="B254" s="778" t="s">
        <v>43</v>
      </c>
      <c r="C254" s="706">
        <v>3261551.7142857201</v>
      </c>
      <c r="D254" s="758">
        <v>-17281.625714279711</v>
      </c>
      <c r="E254" s="759">
        <v>-0.52706630445204894</v>
      </c>
      <c r="F254" s="758">
        <v>12276.404285720084</v>
      </c>
      <c r="G254" s="759">
        <v>0.37781976331578448</v>
      </c>
      <c r="I254" s="68"/>
      <c r="J254" s="68"/>
      <c r="K254" s="68"/>
      <c r="L254" s="68"/>
      <c r="M254" s="68"/>
      <c r="N254" s="68"/>
    </row>
    <row r="255" spans="1:14" ht="15.05" customHeight="1">
      <c r="B255" s="778" t="s">
        <v>54</v>
      </c>
      <c r="C255" s="706">
        <v>3266258.24</v>
      </c>
      <c r="D255" s="758">
        <v>4706.5257142800838</v>
      </c>
      <c r="E255" s="759">
        <v>0.14430326809369376</v>
      </c>
      <c r="F255" s="758">
        <v>12588.240000000224</v>
      </c>
      <c r="G255" s="759">
        <v>0.38689356941546293</v>
      </c>
      <c r="I255" s="68"/>
      <c r="J255" s="68"/>
      <c r="K255" s="68"/>
      <c r="L255" s="68"/>
      <c r="M255" s="68"/>
      <c r="N255" s="68"/>
    </row>
    <row r="256" spans="1:14" ht="15.05" customHeight="1">
      <c r="B256" s="778" t="s">
        <v>55</v>
      </c>
      <c r="C256" s="706">
        <v>3271976.2995652203</v>
      </c>
      <c r="D256" s="758">
        <v>5718.0595652200282</v>
      </c>
      <c r="E256" s="759">
        <v>0.17506452781945825</v>
      </c>
      <c r="F256" s="758">
        <v>13364.489565220196</v>
      </c>
      <c r="G256" s="759">
        <v>0.4101283105955531</v>
      </c>
      <c r="I256" s="68"/>
      <c r="J256" s="68"/>
      <c r="K256" s="68"/>
      <c r="L256" s="68"/>
      <c r="M256" s="68"/>
      <c r="N256" s="68"/>
    </row>
    <row r="257" spans="1:14" ht="15.05" customHeight="1">
      <c r="B257" s="778" t="s">
        <v>56</v>
      </c>
      <c r="C257" s="706">
        <v>3269092.3</v>
      </c>
      <c r="D257" s="758">
        <v>-2883.9995652204379</v>
      </c>
      <c r="E257" s="759">
        <v>-8.8142434454780982E-2</v>
      </c>
      <c r="F257" s="758">
        <v>14954.689999999944</v>
      </c>
      <c r="G257" s="759">
        <v>0.45955923787745689</v>
      </c>
      <c r="I257" s="68"/>
      <c r="J257" s="68"/>
      <c r="K257" s="68"/>
      <c r="L257" s="68"/>
      <c r="M257" s="68"/>
      <c r="N257" s="68"/>
    </row>
    <row r="258" spans="1:14" ht="15.05" customHeight="1">
      <c r="B258" s="778" t="s">
        <v>57</v>
      </c>
      <c r="C258" s="706">
        <v>3269088.5</v>
      </c>
      <c r="D258" s="758">
        <v>-3.7999999998137355</v>
      </c>
      <c r="E258" s="759">
        <v>-1.162402174941235E-4</v>
      </c>
      <c r="F258" s="758">
        <v>14425.330000000075</v>
      </c>
      <c r="G258" s="759">
        <v>0.44322036556552291</v>
      </c>
      <c r="I258" s="68"/>
      <c r="J258" s="68"/>
      <c r="K258" s="68"/>
      <c r="L258" s="68"/>
      <c r="M258" s="68"/>
      <c r="N258" s="68"/>
    </row>
    <row r="259" spans="1:14" ht="19.149999999999999" customHeight="1">
      <c r="B259" s="176">
        <v>2020</v>
      </c>
      <c r="C259" s="514"/>
      <c r="D259" s="754"/>
      <c r="E259" s="755"/>
      <c r="F259" s="754"/>
      <c r="G259" s="755"/>
    </row>
    <row r="260" spans="1:14" s="68" customFormat="1" ht="15.05" customHeight="1">
      <c r="B260" s="840" t="s">
        <v>9</v>
      </c>
      <c r="C260" s="841">
        <v>3251119.4699999997</v>
      </c>
      <c r="D260" s="842">
        <v>-17969.030000000261</v>
      </c>
      <c r="E260" s="843">
        <v>-0.54966483776748021</v>
      </c>
      <c r="F260" s="842">
        <v>16746.929999999702</v>
      </c>
      <c r="G260" s="843">
        <v>0.51777987207373144</v>
      </c>
    </row>
    <row r="261" spans="1:14" ht="15.05" customHeight="1">
      <c r="B261" s="466" t="s">
        <v>10</v>
      </c>
      <c r="C261" s="475">
        <v>3257896.4</v>
      </c>
      <c r="D261" s="756">
        <v>6776.9300000001676</v>
      </c>
      <c r="E261" s="757">
        <v>0.20844912229571833</v>
      </c>
      <c r="F261" s="756">
        <v>18243.75</v>
      </c>
      <c r="G261" s="757">
        <v>0.56313907603644964</v>
      </c>
      <c r="I261" s="68"/>
      <c r="J261" s="68"/>
      <c r="K261" s="68"/>
      <c r="L261" s="68"/>
      <c r="M261" s="68"/>
      <c r="N261" s="68"/>
    </row>
    <row r="262" spans="1:14" s="120" customFormat="1" ht="15.05" customHeight="1">
      <c r="A262" s="779"/>
      <c r="B262" s="778" t="s">
        <v>38</v>
      </c>
      <c r="C262" s="706"/>
      <c r="D262" s="758"/>
      <c r="E262" s="759"/>
      <c r="F262" s="758"/>
      <c r="G262" s="759"/>
      <c r="I262" s="68"/>
      <c r="J262" s="68"/>
      <c r="K262" s="68"/>
      <c r="L262" s="68"/>
      <c r="M262" s="68"/>
      <c r="N262" s="68"/>
    </row>
    <row r="263" spans="1:14" ht="15.05" customHeight="1">
      <c r="A263" s="779"/>
      <c r="B263" s="778" t="s">
        <v>39</v>
      </c>
      <c r="C263" s="706"/>
      <c r="D263" s="758"/>
      <c r="E263" s="759"/>
      <c r="F263" s="758"/>
      <c r="G263" s="759"/>
      <c r="I263" s="68"/>
      <c r="J263" s="68"/>
      <c r="K263" s="68"/>
      <c r="L263" s="68"/>
      <c r="M263" s="68"/>
      <c r="N263" s="68"/>
    </row>
    <row r="264" spans="1:14" ht="15.05" customHeight="1">
      <c r="A264" s="779"/>
      <c r="B264" s="778" t="s">
        <v>40</v>
      </c>
      <c r="C264" s="706"/>
      <c r="D264" s="758"/>
      <c r="E264" s="759"/>
      <c r="F264" s="758"/>
      <c r="G264" s="759"/>
      <c r="I264" s="68"/>
      <c r="J264" s="68"/>
      <c r="K264" s="68"/>
      <c r="L264" s="68"/>
      <c r="M264" s="68"/>
      <c r="N264" s="68"/>
    </row>
    <row r="265" spans="1:14" ht="15.05" customHeight="1">
      <c r="A265" s="779"/>
      <c r="B265" s="778" t="s">
        <v>41</v>
      </c>
      <c r="C265" s="706"/>
      <c r="D265" s="758"/>
      <c r="E265" s="759"/>
      <c r="F265" s="758"/>
      <c r="G265" s="759"/>
      <c r="I265" s="68"/>
      <c r="J265" s="68"/>
      <c r="K265" s="68"/>
      <c r="L265" s="68"/>
      <c r="M265" s="68"/>
      <c r="N265" s="68"/>
    </row>
    <row r="266" spans="1:14" ht="15.05" customHeight="1">
      <c r="B266" s="778" t="s">
        <v>42</v>
      </c>
      <c r="C266" s="706"/>
      <c r="D266" s="758"/>
      <c r="E266" s="759"/>
      <c r="F266" s="758"/>
      <c r="G266" s="759"/>
      <c r="I266" s="68"/>
      <c r="J266" s="68"/>
      <c r="K266" s="68"/>
      <c r="L266" s="68"/>
      <c r="M266" s="68"/>
      <c r="N266" s="68"/>
    </row>
    <row r="267" spans="1:14" ht="15.05" customHeight="1">
      <c r="B267" s="778" t="s">
        <v>43</v>
      </c>
      <c r="C267" s="706"/>
      <c r="D267" s="758"/>
      <c r="E267" s="759"/>
      <c r="F267" s="758"/>
      <c r="G267" s="759"/>
      <c r="I267" s="68"/>
      <c r="J267" s="68"/>
      <c r="K267" s="68"/>
      <c r="L267" s="68"/>
      <c r="M267" s="68"/>
      <c r="N267" s="68"/>
    </row>
    <row r="268" spans="1:14" ht="15.05" customHeight="1">
      <c r="B268" s="778" t="s">
        <v>54</v>
      </c>
      <c r="C268" s="706"/>
      <c r="D268" s="758"/>
      <c r="E268" s="759"/>
      <c r="F268" s="758"/>
      <c r="G268" s="759"/>
      <c r="I268" s="68"/>
      <c r="J268" s="68"/>
      <c r="K268" s="68"/>
      <c r="L268" s="68"/>
      <c r="M268" s="68"/>
      <c r="N268" s="68"/>
    </row>
    <row r="269" spans="1:14" ht="15.05" customHeight="1">
      <c r="B269" s="778" t="s">
        <v>55</v>
      </c>
      <c r="C269" s="706"/>
      <c r="D269" s="758"/>
      <c r="E269" s="759"/>
      <c r="F269" s="758"/>
      <c r="G269" s="759"/>
      <c r="I269" s="68"/>
      <c r="J269" s="68"/>
      <c r="K269" s="68"/>
      <c r="L269" s="68"/>
      <c r="M269" s="68"/>
      <c r="N269" s="68"/>
    </row>
    <row r="270" spans="1:14" ht="15.05" customHeight="1">
      <c r="B270" s="778" t="s">
        <v>56</v>
      </c>
      <c r="C270" s="706"/>
      <c r="D270" s="758"/>
      <c r="E270" s="759"/>
      <c r="F270" s="758"/>
      <c r="G270" s="759"/>
      <c r="I270" s="68"/>
      <c r="J270" s="68"/>
      <c r="K270" s="68"/>
      <c r="L270" s="68"/>
      <c r="M270" s="68"/>
      <c r="N270" s="68"/>
    </row>
    <row r="271" spans="1:14" ht="15.05" customHeight="1">
      <c r="B271" s="778" t="s">
        <v>57</v>
      </c>
      <c r="C271" s="706"/>
      <c r="D271" s="758"/>
      <c r="E271" s="759"/>
      <c r="F271" s="758"/>
      <c r="G271" s="759"/>
      <c r="I271" s="68"/>
      <c r="J271" s="68"/>
      <c r="K271" s="68"/>
      <c r="L271" s="68"/>
      <c r="M271" s="68"/>
      <c r="N271" s="68"/>
    </row>
    <row r="272" spans="1:14">
      <c r="C272" s="760"/>
      <c r="D272" s="761"/>
    </row>
    <row r="273" spans="2:9">
      <c r="B273" s="762" t="s">
        <v>249</v>
      </c>
    </row>
    <row r="274" spans="2:9">
      <c r="I274" s="120"/>
    </row>
    <row r="289" spans="3:7">
      <c r="C289" s="763"/>
      <c r="D289" s="764"/>
      <c r="E289" s="764"/>
      <c r="F289" s="764"/>
      <c r="G289" s="764"/>
    </row>
    <row r="290" spans="3:7">
      <c r="C290" s="763"/>
      <c r="D290" s="764"/>
      <c r="E290" s="764"/>
      <c r="F290" s="764"/>
      <c r="G290" s="764"/>
    </row>
    <row r="291" spans="3:7">
      <c r="C291" s="763"/>
      <c r="D291" s="764"/>
      <c r="E291" s="764"/>
      <c r="F291" s="764"/>
      <c r="G291" s="764"/>
    </row>
    <row r="292" spans="3:7">
      <c r="C292" s="763"/>
      <c r="D292" s="764"/>
      <c r="F292" s="764"/>
      <c r="G292" s="764"/>
    </row>
    <row r="293" spans="3:7">
      <c r="C293" s="763"/>
      <c r="D293" s="764"/>
      <c r="E293" s="764"/>
      <c r="F293" s="764"/>
      <c r="G293" s="764"/>
    </row>
    <row r="294" spans="3:7">
      <c r="C294" s="763"/>
      <c r="D294" s="764"/>
      <c r="E294" s="764"/>
      <c r="F294" s="764"/>
      <c r="G294" s="764"/>
    </row>
    <row r="295" spans="3:7">
      <c r="C295" s="763"/>
      <c r="D295" s="764"/>
      <c r="E295" s="764"/>
      <c r="F295" s="764"/>
      <c r="G295" s="764"/>
    </row>
    <row r="296" spans="3:7">
      <c r="C296" s="763"/>
      <c r="D296" s="764"/>
      <c r="E296" s="764"/>
      <c r="F296" s="764"/>
      <c r="G296" s="764"/>
    </row>
    <row r="297" spans="3:7">
      <c r="C297" s="763"/>
      <c r="D297" s="764"/>
      <c r="E297" s="764"/>
      <c r="F297" s="764"/>
      <c r="G297" s="764"/>
    </row>
    <row r="298" spans="3:7">
      <c r="C298" s="763"/>
      <c r="D298" s="764"/>
      <c r="E298" s="764"/>
      <c r="F298" s="764"/>
      <c r="G298" s="764"/>
    </row>
    <row r="299" spans="3:7">
      <c r="C299" s="763"/>
      <c r="D299" s="764"/>
      <c r="E299" s="764"/>
      <c r="F299" s="764"/>
      <c r="G299" s="764"/>
    </row>
    <row r="300" spans="3:7">
      <c r="C300" s="763"/>
      <c r="D300" s="764"/>
      <c r="E300" s="764"/>
      <c r="F300" s="764"/>
      <c r="G300" s="764"/>
    </row>
    <row r="301" spans="3:7">
      <c r="C301" s="764"/>
      <c r="D301" s="764"/>
    </row>
    <row r="313" spans="4:11">
      <c r="G313" s="765"/>
      <c r="H313" s="766"/>
      <c r="I313" s="766"/>
      <c r="J313" s="766"/>
      <c r="K313" s="766"/>
    </row>
    <row r="314" spans="4:11">
      <c r="G314" s="765"/>
      <c r="H314" s="766"/>
      <c r="I314" s="766"/>
      <c r="J314" s="766"/>
      <c r="K314" s="766"/>
    </row>
    <row r="315" spans="4:11">
      <c r="G315" s="765"/>
      <c r="H315" s="766"/>
      <c r="I315" s="766"/>
      <c r="J315" s="766"/>
      <c r="K315" s="766"/>
    </row>
    <row r="316" spans="4:11">
      <c r="D316" s="767"/>
      <c r="E316" s="767"/>
      <c r="G316" s="768"/>
      <c r="H316" s="135"/>
      <c r="I316" s="135"/>
      <c r="J316" s="135"/>
      <c r="K316" s="135"/>
    </row>
    <row r="317" spans="4:11">
      <c r="D317" s="767"/>
      <c r="E317" s="767"/>
    </row>
    <row r="318" spans="4:11">
      <c r="D318" s="767"/>
      <c r="E318" s="767"/>
    </row>
    <row r="319" spans="4:11">
      <c r="D319" s="767"/>
      <c r="E319" s="767"/>
    </row>
    <row r="320" spans="4:11">
      <c r="D320" s="767"/>
      <c r="E320" s="767"/>
    </row>
    <row r="321" spans="4:11">
      <c r="D321" s="767"/>
      <c r="E321" s="767"/>
    </row>
    <row r="322" spans="4:11">
      <c r="D322" s="767"/>
      <c r="E322" s="767"/>
    </row>
    <row r="323" spans="4:11">
      <c r="D323" s="767"/>
      <c r="E323" s="767"/>
    </row>
    <row r="324" spans="4:11">
      <c r="D324" s="767"/>
      <c r="E324" s="767"/>
    </row>
    <row r="325" spans="4:11">
      <c r="D325" s="767"/>
      <c r="E325" s="767"/>
      <c r="G325" s="765"/>
      <c r="H325" s="766"/>
      <c r="I325" s="766"/>
      <c r="J325" s="766"/>
      <c r="K325" s="766"/>
    </row>
    <row r="326" spans="4:11">
      <c r="D326" s="767"/>
      <c r="E326" s="767"/>
      <c r="G326" s="765"/>
      <c r="H326" s="766"/>
      <c r="I326" s="766"/>
      <c r="J326" s="766"/>
      <c r="K326" s="766"/>
    </row>
    <row r="327" spans="4:11">
      <c r="D327" s="767"/>
      <c r="E327" s="767"/>
      <c r="G327" s="765"/>
      <c r="H327" s="766"/>
      <c r="I327" s="766"/>
      <c r="J327" s="766"/>
      <c r="K327" s="766"/>
    </row>
    <row r="328" spans="4:11">
      <c r="G328" s="768"/>
      <c r="H328" s="135"/>
      <c r="I328" s="135"/>
      <c r="J328" s="135"/>
      <c r="K328" s="135"/>
    </row>
    <row r="335" spans="4:11">
      <c r="I335" s="67" t="s">
        <v>216</v>
      </c>
    </row>
    <row r="336" spans="4:11">
      <c r="I336" s="67" t="s">
        <v>163</v>
      </c>
    </row>
    <row r="337" spans="7:11">
      <c r="G337" s="765"/>
      <c r="H337" s="766"/>
      <c r="I337" s="766"/>
      <c r="J337" s="766"/>
      <c r="K337" s="766"/>
    </row>
    <row r="338" spans="7:11">
      <c r="G338" s="765"/>
      <c r="H338" s="766"/>
      <c r="I338" s="766"/>
      <c r="J338" s="766"/>
      <c r="K338" s="766"/>
    </row>
    <row r="339" spans="7:11">
      <c r="G339" s="765"/>
      <c r="H339" s="766"/>
      <c r="I339" s="766"/>
      <c r="J339" s="766"/>
      <c r="K339" s="766"/>
    </row>
    <row r="340" spans="7:11">
      <c r="G340" s="765"/>
      <c r="H340" s="135"/>
      <c r="I340" s="135"/>
      <c r="J340" s="135"/>
      <c r="K340" s="135"/>
    </row>
    <row r="341" spans="7:11">
      <c r="G341" s="765"/>
    </row>
    <row r="342" spans="7:11">
      <c r="G342" s="765"/>
    </row>
    <row r="343" spans="7:11">
      <c r="G343" s="765"/>
    </row>
    <row r="344" spans="7:11">
      <c r="G344" s="765"/>
    </row>
    <row r="345" spans="7:11">
      <c r="G345" s="765"/>
      <c r="I345" s="67" t="s">
        <v>217</v>
      </c>
    </row>
    <row r="347" spans="7:11">
      <c r="I347" s="67" t="s">
        <v>216</v>
      </c>
    </row>
    <row r="348" spans="7:11">
      <c r="I348" s="67" t="s">
        <v>163</v>
      </c>
    </row>
    <row r="359" spans="3:9">
      <c r="I359" s="67" t="s">
        <v>216</v>
      </c>
    </row>
    <row r="360" spans="3:9">
      <c r="I360" s="67" t="s">
        <v>163</v>
      </c>
    </row>
    <row r="368" spans="3:9" ht="15.05">
      <c r="C368" s="769"/>
      <c r="D368" s="770"/>
      <c r="E368" s="770"/>
    </row>
    <row r="369" spans="2:7" ht="15.05">
      <c r="C369" s="771"/>
      <c r="D369" s="772"/>
      <c r="E369" s="772"/>
      <c r="F369" s="767"/>
      <c r="G369" s="767"/>
    </row>
    <row r="370" spans="2:7" ht="15.05">
      <c r="B370" s="773"/>
      <c r="C370" s="769"/>
      <c r="D370" s="770"/>
      <c r="E370" s="770"/>
      <c r="F370" s="767"/>
      <c r="G370" s="767"/>
    </row>
    <row r="371" spans="2:7" ht="15.05">
      <c r="C371" s="771"/>
      <c r="D371" s="772"/>
      <c r="E371" s="772"/>
      <c r="F371" s="767"/>
      <c r="G371" s="767"/>
    </row>
    <row r="372" spans="2:7" ht="15.05">
      <c r="C372" s="769"/>
      <c r="D372" s="772"/>
      <c r="E372" s="772"/>
      <c r="F372" s="767"/>
      <c r="G372" s="767"/>
    </row>
    <row r="373" spans="2:7" ht="15.05">
      <c r="C373" s="771"/>
      <c r="D373" s="774"/>
      <c r="E373" s="774"/>
      <c r="F373" s="767"/>
    </row>
    <row r="374" spans="2:7" ht="15.05">
      <c r="C374" s="771"/>
      <c r="D374" s="774"/>
      <c r="E374" s="774"/>
      <c r="F374" s="767"/>
    </row>
    <row r="375" spans="2:7" ht="15.75" thickBot="1">
      <c r="C375" s="775"/>
      <c r="D375" s="776"/>
    </row>
    <row r="376" spans="2:7" ht="13.1" thickTop="1"/>
  </sheetData>
  <mergeCells count="3">
    <mergeCell ref="B3:G3"/>
    <mergeCell ref="B4:G4"/>
    <mergeCell ref="C6:C7"/>
  </mergeCells>
  <printOptions horizontalCentered="1"/>
  <pageMargins left="0.39370078740157483" right="0.39370078740157483" top="0.19685039370078741" bottom="0.19685039370078741" header="0" footer="0"/>
  <pageSetup paperSize="9" scale="8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IF254"/>
  <sheetViews>
    <sheetView topLeftCell="A18" zoomScale="105" zoomScaleNormal="105" workbookViewId="0">
      <selection activeCell="K10" sqref="K10"/>
    </sheetView>
  </sheetViews>
  <sheetFormatPr baseColWidth="10" defaultColWidth="11.375" defaultRowHeight="14.4"/>
  <cols>
    <col min="1" max="1" width="4.875" style="50" customWidth="1"/>
    <col min="2" max="2" width="38.125" style="522" customWidth="1"/>
    <col min="3" max="3" width="13" style="523" customWidth="1"/>
    <col min="4" max="4" width="12.5" style="523" customWidth="1"/>
    <col min="5" max="5" width="10.875" style="523" customWidth="1"/>
    <col min="6" max="6" width="11.875" style="523" customWidth="1"/>
    <col min="7" max="7" width="9.875" style="524" customWidth="1"/>
    <col min="8" max="16384" width="11.375" style="51"/>
  </cols>
  <sheetData>
    <row r="1" spans="1:240" hidden="1">
      <c r="C1" s="522"/>
      <c r="E1" s="522"/>
    </row>
    <row r="2" spans="1:240" hidden="1">
      <c r="C2" s="522"/>
      <c r="E2" s="522"/>
    </row>
    <row r="3" spans="1:240">
      <c r="C3" s="522"/>
      <c r="E3" s="522"/>
    </row>
    <row r="4" spans="1:240" ht="28.5" customHeight="1">
      <c r="B4" s="943" t="s">
        <v>253</v>
      </c>
      <c r="C4" s="944"/>
      <c r="D4" s="944"/>
      <c r="E4" s="944"/>
      <c r="F4" s="944"/>
      <c r="G4" s="945"/>
    </row>
    <row r="5" spans="1:240" ht="24.05" customHeight="1">
      <c r="B5" s="946" t="s">
        <v>234</v>
      </c>
      <c r="C5" s="947"/>
      <c r="D5" s="947"/>
      <c r="E5" s="947"/>
      <c r="F5" s="947"/>
      <c r="G5" s="948"/>
    </row>
    <row r="6" spans="1:240" s="57" customFormat="1" ht="19">
      <c r="A6" s="56"/>
      <c r="B6" s="949" t="s">
        <v>123</v>
      </c>
      <c r="C6" s="952" t="str">
        <f>Regimenes!$B$6</f>
        <v>FEBRERO 
2020</v>
      </c>
      <c r="D6" s="949" t="s">
        <v>183</v>
      </c>
      <c r="E6" s="956"/>
      <c r="F6" s="949" t="s">
        <v>125</v>
      </c>
      <c r="G6" s="9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</row>
    <row r="7" spans="1:240" s="57" customFormat="1" ht="14.4" customHeight="1">
      <c r="A7" s="56"/>
      <c r="B7" s="950"/>
      <c r="C7" s="953"/>
      <c r="D7" s="951"/>
      <c r="E7" s="957"/>
      <c r="F7" s="951"/>
      <c r="G7" s="95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</row>
    <row r="8" spans="1:240" s="57" customFormat="1" ht="28.5" customHeight="1">
      <c r="A8" s="56"/>
      <c r="B8" s="951"/>
      <c r="C8" s="954"/>
      <c r="D8" s="525" t="s">
        <v>11</v>
      </c>
      <c r="E8" s="526" t="s">
        <v>8</v>
      </c>
      <c r="F8" s="525" t="s">
        <v>11</v>
      </c>
      <c r="G8" s="526" t="s">
        <v>8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</row>
    <row r="9" spans="1:240" s="58" customFormat="1" ht="27.2" customHeight="1">
      <c r="A9" s="62"/>
      <c r="B9" s="527" t="s">
        <v>126</v>
      </c>
      <c r="C9" s="528">
        <v>265782.15000000002</v>
      </c>
      <c r="D9" s="529">
        <v>185.10238095204113</v>
      </c>
      <c r="E9" s="530">
        <v>6.9692936202181421E-4</v>
      </c>
      <c r="F9" s="529">
        <v>209.95000000001164</v>
      </c>
      <c r="G9" s="530">
        <v>7.9055714415887657E-4</v>
      </c>
    </row>
    <row r="10" spans="1:240" s="58" customFormat="1" ht="21.3" customHeight="1">
      <c r="A10" s="62"/>
      <c r="B10" s="527" t="s">
        <v>127</v>
      </c>
      <c r="C10" s="528">
        <v>1571.1</v>
      </c>
      <c r="D10" s="529">
        <v>34.099999999999909</v>
      </c>
      <c r="E10" s="530">
        <v>2.2186076772934271E-2</v>
      </c>
      <c r="F10" s="529">
        <v>31.399999999999864</v>
      </c>
      <c r="G10" s="530">
        <v>2.0393583165551732E-2</v>
      </c>
    </row>
    <row r="11" spans="1:240" s="58" customFormat="1" ht="24.25" customHeight="1">
      <c r="A11" s="62"/>
      <c r="B11" s="527" t="s">
        <v>128</v>
      </c>
      <c r="C11" s="528">
        <v>214425.4</v>
      </c>
      <c r="D11" s="529">
        <v>118.92380952398526</v>
      </c>
      <c r="E11" s="530">
        <v>5.5492401180767814E-4</v>
      </c>
      <c r="F11" s="529">
        <v>-10809.399999999994</v>
      </c>
      <c r="G11" s="530">
        <v>-4.7991695777029109E-2</v>
      </c>
    </row>
    <row r="12" spans="1:240" s="58" customFormat="1" ht="30.95" customHeight="1">
      <c r="A12" s="62"/>
      <c r="B12" s="527" t="s">
        <v>129</v>
      </c>
      <c r="C12" s="528">
        <v>1652.8</v>
      </c>
      <c r="D12" s="529">
        <v>15.704761904760062</v>
      </c>
      <c r="E12" s="530">
        <v>9.5930655341911475E-3</v>
      </c>
      <c r="F12" s="529">
        <v>81.299999999999955</v>
      </c>
      <c r="G12" s="530">
        <v>5.1734012090359549E-2</v>
      </c>
    </row>
    <row r="13" spans="1:240" s="58" customFormat="1" ht="42.05" customHeight="1">
      <c r="A13" s="62"/>
      <c r="B13" s="527" t="s">
        <v>130</v>
      </c>
      <c r="C13" s="528">
        <v>2435.6</v>
      </c>
      <c r="D13" s="529">
        <v>0.21904761904988845</v>
      </c>
      <c r="E13" s="530">
        <v>8.9943882839227385E-5</v>
      </c>
      <c r="F13" s="529">
        <v>20.199999999999818</v>
      </c>
      <c r="G13" s="530">
        <v>8.3630040572988396E-3</v>
      </c>
    </row>
    <row r="14" spans="1:240" s="58" customFormat="1" ht="22.6" customHeight="1">
      <c r="A14" s="62"/>
      <c r="B14" s="527" t="s">
        <v>80</v>
      </c>
      <c r="C14" s="528">
        <v>383391.7</v>
      </c>
      <c r="D14" s="529">
        <v>1836.3190476190066</v>
      </c>
      <c r="E14" s="530">
        <v>4.8127195665159661E-3</v>
      </c>
      <c r="F14" s="529">
        <v>6029.4500000000116</v>
      </c>
      <c r="G14" s="530">
        <v>1.5977883320337449E-2</v>
      </c>
    </row>
    <row r="15" spans="1:240" s="58" customFormat="1" ht="30.95" customHeight="1">
      <c r="A15" s="62"/>
      <c r="B15" s="527" t="s">
        <v>151</v>
      </c>
      <c r="C15" s="528">
        <v>772115.75</v>
      </c>
      <c r="D15" s="529">
        <v>-842.20238095195964</v>
      </c>
      <c r="E15" s="530">
        <v>-1.0895836938576986E-3</v>
      </c>
      <c r="F15" s="529">
        <v>-9909.4000000000233</v>
      </c>
      <c r="G15" s="530">
        <v>-1.2671459479276392E-2</v>
      </c>
    </row>
    <row r="16" spans="1:240" s="58" customFormat="1" ht="22.6" customHeight="1">
      <c r="A16" s="62"/>
      <c r="B16" s="527" t="s">
        <v>131</v>
      </c>
      <c r="C16" s="528">
        <v>205045.5</v>
      </c>
      <c r="D16" s="529">
        <v>783.97619047600892</v>
      </c>
      <c r="E16" s="530">
        <v>3.8381001759639766E-3</v>
      </c>
      <c r="F16" s="529">
        <v>3111.7999999999884</v>
      </c>
      <c r="G16" s="530">
        <v>1.5410008334418634E-2</v>
      </c>
    </row>
    <row r="17" spans="1:7" s="58" customFormat="1" ht="20.8" customHeight="1">
      <c r="A17" s="62"/>
      <c r="B17" s="527" t="s">
        <v>132</v>
      </c>
      <c r="C17" s="528">
        <v>320069.2</v>
      </c>
      <c r="D17" s="529">
        <v>663.53333333303453</v>
      </c>
      <c r="E17" s="530">
        <v>2.0774000043821683E-3</v>
      </c>
      <c r="F17" s="529">
        <v>3059.3500000000349</v>
      </c>
      <c r="G17" s="530">
        <v>9.6506465019936538E-3</v>
      </c>
    </row>
    <row r="18" spans="1:7" s="58" customFormat="1" ht="26.05" customHeight="1">
      <c r="A18" s="62"/>
      <c r="B18" s="527" t="s">
        <v>133</v>
      </c>
      <c r="C18" s="528">
        <v>66247.899999999994</v>
      </c>
      <c r="D18" s="529">
        <v>272.70952380949166</v>
      </c>
      <c r="E18" s="530">
        <v>4.1335162784852386E-3</v>
      </c>
      <c r="F18" s="529">
        <v>1803.7999999999956</v>
      </c>
      <c r="G18" s="530">
        <v>2.7990149602523662E-2</v>
      </c>
    </row>
    <row r="19" spans="1:7" s="58" customFormat="1" ht="21.95" customHeight="1">
      <c r="A19" s="62"/>
      <c r="B19" s="527" t="s">
        <v>142</v>
      </c>
      <c r="C19" s="528">
        <v>59840.15</v>
      </c>
      <c r="D19" s="529">
        <v>107.67380952380336</v>
      </c>
      <c r="E19" s="530">
        <v>1.8026008026261753E-3</v>
      </c>
      <c r="F19" s="529">
        <v>82.200000000004366</v>
      </c>
      <c r="G19" s="530">
        <v>1.3755491947098353E-3</v>
      </c>
    </row>
    <row r="20" spans="1:7" s="58" customFormat="1" ht="21.95" customHeight="1">
      <c r="A20" s="62"/>
      <c r="B20" s="527" t="s">
        <v>134</v>
      </c>
      <c r="C20" s="528">
        <v>48694.6</v>
      </c>
      <c r="D20" s="529">
        <v>145.26666666669917</v>
      </c>
      <c r="E20" s="530">
        <v>2.9921454465566821E-3</v>
      </c>
      <c r="F20" s="529">
        <v>2084.5</v>
      </c>
      <c r="G20" s="530">
        <v>4.4722066676535777E-2</v>
      </c>
    </row>
    <row r="21" spans="1:7" s="58" customFormat="1" ht="30.95" customHeight="1">
      <c r="A21" s="62"/>
      <c r="B21" s="527" t="s">
        <v>143</v>
      </c>
      <c r="C21" s="528">
        <v>290689.55</v>
      </c>
      <c r="D21" s="529">
        <v>762.54999999998836</v>
      </c>
      <c r="E21" s="530">
        <v>2.6301448295604768E-3</v>
      </c>
      <c r="F21" s="529">
        <v>6073.5</v>
      </c>
      <c r="G21" s="530">
        <v>2.1339274436561029E-2</v>
      </c>
    </row>
    <row r="22" spans="1:7" s="58" customFormat="1" ht="30.95" customHeight="1">
      <c r="A22" s="62"/>
      <c r="B22" s="527" t="s">
        <v>144</v>
      </c>
      <c r="C22" s="528">
        <v>131893.4</v>
      </c>
      <c r="D22" s="529">
        <v>497.92380952398526</v>
      </c>
      <c r="E22" s="530">
        <v>3.7895049659257829E-3</v>
      </c>
      <c r="F22" s="529">
        <v>2169.3499999999913</v>
      </c>
      <c r="G22" s="530">
        <v>1.6722805061975654E-2</v>
      </c>
    </row>
    <row r="23" spans="1:7" s="58" customFormat="1" ht="30.95" customHeight="1">
      <c r="A23" s="62"/>
      <c r="B23" s="527" t="s">
        <v>145</v>
      </c>
      <c r="C23" s="528">
        <v>1200.1500000000001</v>
      </c>
      <c r="D23" s="529">
        <v>10.435714285709992</v>
      </c>
      <c r="E23" s="530">
        <v>8.771613832849301E-3</v>
      </c>
      <c r="F23" s="529">
        <v>126.10000000000014</v>
      </c>
      <c r="G23" s="530">
        <v>0.1174060797914438</v>
      </c>
    </row>
    <row r="24" spans="1:7" s="58" customFormat="1" ht="22.6" customHeight="1">
      <c r="A24" s="62"/>
      <c r="B24" s="527" t="s">
        <v>135</v>
      </c>
      <c r="C24" s="528">
        <v>94058.9</v>
      </c>
      <c r="D24" s="529">
        <v>812.47142857139988</v>
      </c>
      <c r="E24" s="530">
        <v>8.7131640430500035E-3</v>
      </c>
      <c r="F24" s="529">
        <v>2680.5</v>
      </c>
      <c r="G24" s="530">
        <v>2.933406581861786E-2</v>
      </c>
    </row>
    <row r="25" spans="1:7" s="58" customFormat="1" ht="23.75" customHeight="1">
      <c r="A25" s="62"/>
      <c r="B25" s="527" t="s">
        <v>146</v>
      </c>
      <c r="C25" s="528">
        <v>117478.85</v>
      </c>
      <c r="D25" s="529">
        <v>622.51666666701203</v>
      </c>
      <c r="E25" s="530">
        <v>5.3271966431744922E-3</v>
      </c>
      <c r="F25" s="529">
        <v>3789.3500000000058</v>
      </c>
      <c r="G25" s="530">
        <v>3.3330694567220487E-2</v>
      </c>
    </row>
    <row r="26" spans="1:7" s="58" customFormat="1" ht="30.95" customHeight="1">
      <c r="A26" s="62"/>
      <c r="B26" s="527" t="s">
        <v>147</v>
      </c>
      <c r="C26" s="528">
        <v>71052.899999999994</v>
      </c>
      <c r="D26" s="529">
        <v>291.42380952379608</v>
      </c>
      <c r="E26" s="530">
        <v>4.1183964102069481E-3</v>
      </c>
      <c r="F26" s="529">
        <v>3034.3999999999942</v>
      </c>
      <c r="G26" s="530">
        <v>4.4611392488808077E-2</v>
      </c>
    </row>
    <row r="27" spans="1:7" s="58" customFormat="1" ht="24.9" customHeight="1">
      <c r="A27" s="62"/>
      <c r="B27" s="527" t="s">
        <v>136</v>
      </c>
      <c r="C27" s="528">
        <v>209613.3</v>
      </c>
      <c r="D27" s="529">
        <v>459.72857142897556</v>
      </c>
      <c r="E27" s="530">
        <v>2.1980431330381744E-3</v>
      </c>
      <c r="F27" s="529">
        <v>4553.8499999999767</v>
      </c>
      <c r="G27" s="530">
        <v>2.2207462274964618E-2</v>
      </c>
    </row>
    <row r="28" spans="1:7" s="58" customFormat="1" ht="47.3" customHeight="1">
      <c r="A28" s="62"/>
      <c r="B28" s="527" t="s">
        <v>137</v>
      </c>
      <c r="C28" s="528">
        <v>362.45</v>
      </c>
      <c r="D28" s="529">
        <v>-0.83571428571400475</v>
      </c>
      <c r="E28" s="530">
        <v>-2.3004325599678133E-3</v>
      </c>
      <c r="F28" s="529">
        <v>0.59999999999996589</v>
      </c>
      <c r="G28" s="530">
        <v>1.6581456404587414E-3</v>
      </c>
    </row>
    <row r="29" spans="1:7" s="58" customFormat="1" ht="27.2" customHeight="1">
      <c r="A29" s="62"/>
      <c r="B29" s="527" t="s">
        <v>138</v>
      </c>
      <c r="C29" s="528">
        <v>275.05</v>
      </c>
      <c r="D29" s="529">
        <v>-0.61666666666701531</v>
      </c>
      <c r="E29" s="530">
        <v>-2.2370012091911251E-3</v>
      </c>
      <c r="F29" s="529">
        <v>20.950000000000017</v>
      </c>
      <c r="G29" s="530">
        <v>8.2447855175127982E-2</v>
      </c>
    </row>
    <row r="30" spans="1:7" s="59" customFormat="1" ht="20.149999999999999" customHeight="1">
      <c r="B30" s="531" t="s">
        <v>12</v>
      </c>
      <c r="C30" s="532">
        <v>3257896.4</v>
      </c>
      <c r="D30" s="532">
        <v>6776.929999999702</v>
      </c>
      <c r="E30" s="533">
        <v>2.0844912229569523E-3</v>
      </c>
      <c r="F30" s="532">
        <v>18243.75</v>
      </c>
      <c r="G30" s="533">
        <v>5.631390760364452E-3</v>
      </c>
    </row>
    <row r="31" spans="1:7" s="53" customFormat="1" ht="17.2" customHeight="1">
      <c r="A31" s="52"/>
      <c r="B31" s="534"/>
      <c r="C31" s="535"/>
      <c r="D31" s="535"/>
      <c r="E31" s="535"/>
      <c r="F31" s="535"/>
      <c r="G31" s="524"/>
    </row>
    <row r="41" spans="4:4">
      <c r="D41" s="220"/>
    </row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5" hidden="1"/>
    <row r="156" hidden="1"/>
    <row r="157" hidden="1"/>
    <row r="158" hidden="1"/>
    <row r="159" hidden="1"/>
    <row r="160" hidden="1"/>
    <row r="161" spans="1:2" hidden="1"/>
    <row r="162" spans="1:2" hidden="1"/>
    <row r="163" spans="1:2" hidden="1"/>
    <row r="164" spans="1:2" hidden="1"/>
    <row r="165" spans="1:2" hidden="1"/>
    <row r="166" spans="1:2" hidden="1"/>
    <row r="167" spans="1:2">
      <c r="A167" s="50">
        <v>42005</v>
      </c>
      <c r="B167" s="522">
        <v>2015</v>
      </c>
    </row>
    <row r="168" spans="1:2" hidden="1">
      <c r="A168" s="635">
        <v>42037</v>
      </c>
      <c r="B168" s="522">
        <v>2015</v>
      </c>
    </row>
    <row r="169" spans="1:2" hidden="1">
      <c r="A169" s="50">
        <v>42006</v>
      </c>
      <c r="B169" s="522">
        <v>2015</v>
      </c>
    </row>
    <row r="170" spans="1:2" hidden="1">
      <c r="A170" s="635">
        <v>42038</v>
      </c>
      <c r="B170" s="522">
        <v>2015</v>
      </c>
    </row>
    <row r="171" spans="1:2" hidden="1">
      <c r="A171" s="50">
        <v>42007</v>
      </c>
      <c r="B171" s="522">
        <v>2015</v>
      </c>
    </row>
    <row r="172" spans="1:2" hidden="1">
      <c r="A172" s="635">
        <v>42039</v>
      </c>
      <c r="B172" s="522">
        <v>2015</v>
      </c>
    </row>
    <row r="173" spans="1:2" hidden="1">
      <c r="A173" s="50">
        <v>42008</v>
      </c>
      <c r="B173" s="522">
        <v>2015</v>
      </c>
    </row>
    <row r="174" spans="1:2" hidden="1">
      <c r="A174" s="635">
        <v>42040</v>
      </c>
      <c r="B174" s="522">
        <v>2015</v>
      </c>
    </row>
    <row r="175" spans="1:2" hidden="1">
      <c r="A175" s="50">
        <v>42009</v>
      </c>
      <c r="B175" s="522">
        <v>2015</v>
      </c>
    </row>
    <row r="176" spans="1:2" hidden="1">
      <c r="A176" s="635">
        <v>42041</v>
      </c>
      <c r="B176" s="522">
        <v>2015</v>
      </c>
    </row>
    <row r="177" spans="1:5" hidden="1">
      <c r="A177" s="50">
        <v>42010</v>
      </c>
      <c r="B177" s="522">
        <v>2015</v>
      </c>
    </row>
    <row r="178" spans="1:5" hidden="1">
      <c r="A178" s="635">
        <v>42042</v>
      </c>
      <c r="B178" s="522">
        <v>2015</v>
      </c>
    </row>
    <row r="179" spans="1:5">
      <c r="E179" s="523">
        <f>G162</f>
        <v>0</v>
      </c>
    </row>
    <row r="180" spans="1:5">
      <c r="E180" s="523">
        <f>Extranj.!I169</f>
        <v>2086399.8</v>
      </c>
    </row>
    <row r="183" spans="1:5">
      <c r="C183" s="523">
        <f>D162</f>
        <v>0</v>
      </c>
    </row>
    <row r="184" spans="1:5">
      <c r="C184" s="523">
        <f>F162</f>
        <v>0</v>
      </c>
    </row>
    <row r="228" spans="3:7">
      <c r="C228" s="522"/>
      <c r="D228" s="522"/>
      <c r="E228" s="522"/>
      <c r="F228" s="522"/>
      <c r="G228" s="844"/>
    </row>
    <row r="241" spans="3:7">
      <c r="C241" s="522"/>
      <c r="D241" s="522"/>
      <c r="E241" s="522"/>
      <c r="F241" s="522"/>
      <c r="G241" s="844"/>
    </row>
    <row r="254" spans="3:7">
      <c r="C254" s="522"/>
      <c r="D254" s="522"/>
      <c r="E254" s="522"/>
      <c r="F254" s="522"/>
      <c r="G254" s="844"/>
    </row>
  </sheetData>
  <mergeCells count="6">
    <mergeCell ref="F6:G7"/>
    <mergeCell ref="B4:G4"/>
    <mergeCell ref="B6:B8"/>
    <mergeCell ref="D6:E7"/>
    <mergeCell ref="C6:C8"/>
    <mergeCell ref="B5:G5"/>
  </mergeCells>
  <phoneticPr fontId="14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181"/>
  <sheetViews>
    <sheetView topLeftCell="A13" zoomScale="114" zoomScaleNormal="114" workbookViewId="0">
      <selection activeCell="I11" sqref="I11"/>
    </sheetView>
  </sheetViews>
  <sheetFormatPr baseColWidth="10" defaultColWidth="11.625" defaultRowHeight="12.45"/>
  <cols>
    <col min="1" max="1" width="27.625" style="285" customWidth="1"/>
    <col min="2" max="2" width="15.125" style="285" customWidth="1"/>
    <col min="3" max="3" width="13.125" style="285" customWidth="1"/>
    <col min="4" max="4" width="11.875" style="285" customWidth="1"/>
    <col min="5" max="5" width="12.375" style="285" customWidth="1"/>
    <col min="6" max="6" width="11.625" style="285"/>
    <col min="7" max="16384" width="11.625" style="67"/>
  </cols>
  <sheetData>
    <row r="1" spans="1:6">
      <c r="A1" s="317"/>
      <c r="B1" s="317"/>
    </row>
    <row r="2" spans="1:6">
      <c r="A2" s="317"/>
      <c r="B2" s="317"/>
    </row>
    <row r="3" spans="1:6" ht="24.05" customHeight="1">
      <c r="A3" s="318" t="s">
        <v>235</v>
      </c>
      <c r="B3" s="319"/>
      <c r="C3" s="320"/>
      <c r="D3" s="320"/>
      <c r="E3" s="320"/>
      <c r="F3" s="320"/>
    </row>
    <row r="4" spans="1:6" ht="11.95" customHeight="1">
      <c r="A4" s="321"/>
      <c r="B4" s="322"/>
      <c r="C4" s="322"/>
      <c r="D4" s="322"/>
      <c r="E4" s="322"/>
      <c r="F4" s="322"/>
    </row>
    <row r="5" spans="1:6" ht="15.05">
      <c r="A5" s="324"/>
      <c r="C5" s="325"/>
    </row>
    <row r="6" spans="1:6" ht="27.5" customHeight="1">
      <c r="A6" s="889" t="s">
        <v>44</v>
      </c>
      <c r="B6" s="891" t="s">
        <v>305</v>
      </c>
      <c r="C6" s="326" t="s">
        <v>240</v>
      </c>
      <c r="D6" s="327"/>
      <c r="E6" s="327" t="s">
        <v>241</v>
      </c>
      <c r="F6" s="327"/>
    </row>
    <row r="7" spans="1:6" ht="20.8" customHeight="1">
      <c r="A7" s="890"/>
      <c r="B7" s="892"/>
      <c r="C7" s="328" t="s">
        <v>11</v>
      </c>
      <c r="D7" s="329" t="s">
        <v>198</v>
      </c>
      <c r="E7" s="330" t="s">
        <v>11</v>
      </c>
      <c r="F7" s="329" t="s">
        <v>198</v>
      </c>
    </row>
    <row r="8" spans="1:6" ht="27.5" customHeight="1">
      <c r="A8" s="331" t="s">
        <v>13</v>
      </c>
      <c r="B8" s="332">
        <v>15929150.699999999</v>
      </c>
      <c r="C8" s="333">
        <v>78009.519999999553</v>
      </c>
      <c r="D8" s="334">
        <v>4.921381944312353E-3</v>
      </c>
      <c r="E8" s="333">
        <v>344364.59999999963</v>
      </c>
      <c r="F8" s="334">
        <v>2.2096203168293638E-2</v>
      </c>
    </row>
    <row r="9" spans="1:6" ht="22.25" customHeight="1">
      <c r="A9" s="335" t="s">
        <v>207</v>
      </c>
      <c r="B9" s="336">
        <v>14788240.25</v>
      </c>
      <c r="C9" s="337">
        <v>93663.970000000671</v>
      </c>
      <c r="D9" s="338">
        <v>6.3740504125648911E-3</v>
      </c>
      <c r="E9" s="337">
        <v>396175.65000000037</v>
      </c>
      <c r="F9" s="338">
        <v>2.7527367407730985E-2</v>
      </c>
    </row>
    <row r="10" spans="1:6" ht="22.25" customHeight="1">
      <c r="A10" s="335" t="s">
        <v>208</v>
      </c>
      <c r="B10" s="336">
        <v>746739.35</v>
      </c>
      <c r="C10" s="337">
        <v>-15809.030000000028</v>
      </c>
      <c r="D10" s="338">
        <v>-2.0731838680189796E-2</v>
      </c>
      <c r="E10" s="337">
        <v>-38305.099999999977</v>
      </c>
      <c r="F10" s="338">
        <v>-4.8793542836969239E-2</v>
      </c>
    </row>
    <row r="11" spans="1:6" ht="22.25" customHeight="1">
      <c r="A11" s="339" t="s">
        <v>239</v>
      </c>
      <c r="B11" s="336">
        <v>394171.1</v>
      </c>
      <c r="C11" s="337">
        <v>154.57999999995809</v>
      </c>
      <c r="D11" s="338">
        <v>3.9231857588095664E-4</v>
      </c>
      <c r="E11" s="337">
        <v>-13505.950000000012</v>
      </c>
      <c r="F11" s="340">
        <v>-3.31290417255522E-2</v>
      </c>
    </row>
    <row r="12" spans="1:6" ht="27.5" customHeight="1">
      <c r="A12" s="331" t="s">
        <v>180</v>
      </c>
      <c r="B12" s="332">
        <v>3257896.4</v>
      </c>
      <c r="C12" s="341">
        <v>6776.9300000001676</v>
      </c>
      <c r="D12" s="342">
        <v>2.0844912229571744E-3</v>
      </c>
      <c r="E12" s="341">
        <v>18243.75</v>
      </c>
      <c r="F12" s="334">
        <v>5.631390760364452E-3</v>
      </c>
    </row>
    <row r="13" spans="1:6" ht="20.8" customHeight="1">
      <c r="A13" s="335" t="s">
        <v>197</v>
      </c>
      <c r="B13" s="336">
        <v>3072538.1</v>
      </c>
      <c r="C13" s="337">
        <v>6773.3400000003166</v>
      </c>
      <c r="D13" s="338">
        <v>2.209347595214739E-3</v>
      </c>
      <c r="E13" s="337">
        <v>19749.5</v>
      </c>
      <c r="F13" s="338">
        <v>6.4693310241004109E-3</v>
      </c>
    </row>
    <row r="14" spans="1:6" ht="20.8" customHeight="1">
      <c r="A14" s="343" t="s">
        <v>184</v>
      </c>
      <c r="B14" s="344">
        <v>185358.3</v>
      </c>
      <c r="C14" s="337">
        <v>3.5899999999965075</v>
      </c>
      <c r="D14" s="338">
        <v>1.9368269627451085E-5</v>
      </c>
      <c r="E14" s="337">
        <v>-1505.75</v>
      </c>
      <c r="F14" s="338">
        <v>-8.0579972445208314E-3</v>
      </c>
    </row>
    <row r="15" spans="1:6" ht="27.5" customHeight="1">
      <c r="A15" s="345" t="s">
        <v>14</v>
      </c>
      <c r="B15" s="346">
        <v>61932.25</v>
      </c>
      <c r="C15" s="347">
        <v>956.30000000000109</v>
      </c>
      <c r="D15" s="348">
        <v>1.568323248756287E-2</v>
      </c>
      <c r="E15" s="347">
        <v>-510.55000000000109</v>
      </c>
      <c r="F15" s="348">
        <v>-8.1762829341414101E-3</v>
      </c>
    </row>
    <row r="16" spans="1:6" ht="20.8" customHeight="1">
      <c r="A16" s="335" t="s">
        <v>186</v>
      </c>
      <c r="B16" s="336">
        <v>47919.25</v>
      </c>
      <c r="C16" s="337">
        <v>942.68000000000029</v>
      </c>
      <c r="D16" s="338">
        <v>2.0067024901988306E-2</v>
      </c>
      <c r="E16" s="337">
        <v>-358.15000000000146</v>
      </c>
      <c r="F16" s="338">
        <v>-7.418585093646346E-3</v>
      </c>
    </row>
    <row r="17" spans="1:7" ht="20.8" customHeight="1">
      <c r="A17" s="343" t="s">
        <v>185</v>
      </c>
      <c r="B17" s="344">
        <v>14013</v>
      </c>
      <c r="C17" s="349">
        <v>13.6200000000008</v>
      </c>
      <c r="D17" s="350">
        <v>9.7290022843865565E-4</v>
      </c>
      <c r="E17" s="349">
        <v>-152.39999999999964</v>
      </c>
      <c r="F17" s="350">
        <v>-1.0758609005040443E-2</v>
      </c>
    </row>
    <row r="18" spans="1:7" ht="27.5" customHeight="1">
      <c r="A18" s="351" t="s">
        <v>46</v>
      </c>
      <c r="B18" s="352">
        <v>1249.5999999999999</v>
      </c>
      <c r="C18" s="353">
        <v>-7.4400000000000546</v>
      </c>
      <c r="D18" s="354">
        <v>-5.9186660726787688E-3</v>
      </c>
      <c r="E18" s="353">
        <v>-340.75</v>
      </c>
      <c r="F18" s="354">
        <v>-0.21426101172697831</v>
      </c>
    </row>
    <row r="19" spans="1:7" ht="24.05" hidden="1" customHeight="1">
      <c r="A19" s="331"/>
      <c r="B19" s="332"/>
      <c r="C19" s="347"/>
      <c r="D19" s="355"/>
      <c r="E19" s="356"/>
      <c r="F19" s="348"/>
    </row>
    <row r="20" spans="1:7" ht="18" hidden="1" customHeight="1">
      <c r="A20" s="335"/>
      <c r="B20" s="336"/>
      <c r="C20" s="337"/>
      <c r="D20" s="338"/>
      <c r="E20" s="357"/>
      <c r="F20" s="338"/>
    </row>
    <row r="21" spans="1:7" ht="17.7" hidden="1" customHeight="1">
      <c r="A21" s="626"/>
      <c r="B21" s="358"/>
      <c r="C21" s="349"/>
      <c r="D21" s="627"/>
      <c r="E21" s="359"/>
      <c r="F21" s="350"/>
    </row>
    <row r="22" spans="1:7" ht="27.5" customHeight="1">
      <c r="A22" s="360" t="s">
        <v>12</v>
      </c>
      <c r="B22" s="361">
        <v>19250228.949999999</v>
      </c>
      <c r="C22" s="361">
        <v>85735.289999999106</v>
      </c>
      <c r="D22" s="362">
        <v>4.4736527622926126E-3</v>
      </c>
      <c r="E22" s="361">
        <v>361757.05000000075</v>
      </c>
      <c r="F22" s="362">
        <v>1.915226662671432E-2</v>
      </c>
    </row>
    <row r="23" spans="1:7" ht="21.6" customHeight="1">
      <c r="A23" s="285" t="s">
        <v>209</v>
      </c>
      <c r="B23" s="323"/>
      <c r="E23" s="323"/>
      <c r="F23" s="323"/>
    </row>
    <row r="24" spans="1:7" s="68" customFormat="1" ht="40.450000000000003" customHeight="1">
      <c r="A24" s="888"/>
      <c r="B24" s="888"/>
      <c r="C24" s="888"/>
      <c r="D24" s="888"/>
      <c r="E24" s="888"/>
      <c r="F24" s="888"/>
      <c r="G24" s="596"/>
    </row>
    <row r="25" spans="1:7" ht="10" customHeight="1">
      <c r="G25" s="285"/>
    </row>
    <row r="26" spans="1:7" ht="36" customHeight="1"/>
    <row r="27" spans="1:7" ht="36" customHeight="1"/>
    <row r="28" spans="1:7" ht="36" customHeight="1"/>
    <row r="29" spans="1:7" ht="36" hidden="1" customHeight="1">
      <c r="B29" s="363" t="s">
        <v>51</v>
      </c>
    </row>
    <row r="30" spans="1:7" ht="36" hidden="1" customHeight="1">
      <c r="A30" s="364" t="s">
        <v>70</v>
      </c>
      <c r="B30" s="365" t="e">
        <f>#REF!/100</f>
        <v>#REF!</v>
      </c>
    </row>
    <row r="31" spans="1:7" ht="36" hidden="1" customHeight="1"/>
    <row r="32" spans="1:7" ht="36" hidden="1" customHeight="1">
      <c r="B32" s="323" t="e">
        <f>#REF!+B18+B15+#REF!+B12+B8</f>
        <v>#REF!</v>
      </c>
    </row>
    <row r="33" spans="1:3" ht="36" hidden="1" customHeight="1"/>
    <row r="34" spans="1:3" ht="36" hidden="1" customHeight="1">
      <c r="A34" s="366"/>
      <c r="B34" s="323" t="str">
        <f>$B$6</f>
        <v>FEBRERO 
2020</v>
      </c>
      <c r="C34" s="325"/>
    </row>
    <row r="35" spans="1:3" ht="13.6" hidden="1" customHeight="1">
      <c r="C35" s="325"/>
    </row>
    <row r="36" spans="1:3" ht="13.6" hidden="1" customHeight="1"/>
    <row r="37" spans="1:3" ht="13.6" hidden="1" customHeight="1">
      <c r="B37" s="323" t="str">
        <f>$B$6</f>
        <v>FEBRERO 
2020</v>
      </c>
    </row>
    <row r="38" spans="1:3" ht="13.6" hidden="1" customHeight="1"/>
    <row r="39" spans="1:3" ht="13.6" hidden="1" customHeight="1">
      <c r="B39" s="323" t="str">
        <f>$B$6</f>
        <v>FEBRERO 
2020</v>
      </c>
    </row>
    <row r="40" spans="1:3" ht="13.6" hidden="1" customHeight="1"/>
    <row r="176" spans="5:5">
      <c r="E176" s="285" t="e">
        <f>#REF!</f>
        <v>#REF!</v>
      </c>
    </row>
    <row r="177" spans="3:5">
      <c r="E177" s="285">
        <f>Extranj.!I169</f>
        <v>2086399.8</v>
      </c>
    </row>
    <row r="180" spans="3:5">
      <c r="C180" s="285">
        <f>D159</f>
        <v>0</v>
      </c>
    </row>
    <row r="181" spans="3:5">
      <c r="C181" s="285">
        <f>F159</f>
        <v>0</v>
      </c>
    </row>
  </sheetData>
  <mergeCells count="3">
    <mergeCell ref="A24:F24"/>
    <mergeCell ref="A6:A7"/>
    <mergeCell ref="B6:B7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P360"/>
  <sheetViews>
    <sheetView topLeftCell="A242" zoomScaleNormal="100" workbookViewId="0">
      <selection activeCell="K144" sqref="K144"/>
    </sheetView>
  </sheetViews>
  <sheetFormatPr baseColWidth="10" defaultColWidth="11.625" defaultRowHeight="12.45"/>
  <cols>
    <col min="2" max="2" width="17.75" style="395" customWidth="1"/>
    <col min="3" max="3" width="17" style="394" customWidth="1"/>
    <col min="4" max="4" width="20.375" style="394" customWidth="1"/>
    <col min="5" max="5" width="17.875" style="394" customWidth="1"/>
    <col min="6" max="6" width="13.375" style="394" customWidth="1"/>
    <col min="7" max="7" width="17.125" style="394" customWidth="1"/>
    <col min="8" max="8" width="11.875" customWidth="1"/>
    <col min="9" max="9" width="14" bestFit="1" customWidth="1"/>
  </cols>
  <sheetData>
    <row r="1" spans="2:12" hidden="1"/>
    <row r="2" spans="2:12" ht="21.8" hidden="1" customHeight="1"/>
    <row r="3" spans="2:12" ht="18" customHeight="1">
      <c r="B3" s="897" t="s">
        <v>229</v>
      </c>
      <c r="C3" s="898"/>
      <c r="D3" s="898"/>
      <c r="E3" s="898"/>
      <c r="F3" s="898"/>
      <c r="G3" s="898"/>
    </row>
    <row r="4" spans="2:12" ht="18" customHeight="1">
      <c r="B4" s="897" t="s">
        <v>231</v>
      </c>
      <c r="C4" s="898"/>
      <c r="D4" s="898"/>
      <c r="E4" s="898"/>
      <c r="F4" s="898"/>
      <c r="G4" s="898"/>
    </row>
    <row r="5" spans="2:12" s="7" customFormat="1" ht="8.1999999999999993" customHeight="1">
      <c r="B5" s="449"/>
      <c r="C5" s="511"/>
      <c r="D5" s="451"/>
      <c r="E5" s="451"/>
      <c r="F5" s="451"/>
      <c r="G5" s="451"/>
      <c r="H5"/>
    </row>
    <row r="6" spans="2:12">
      <c r="B6" s="452"/>
      <c r="C6" s="942" t="s">
        <v>64</v>
      </c>
      <c r="D6" s="453" t="s">
        <v>240</v>
      </c>
      <c r="E6" s="454"/>
      <c r="F6" s="453" t="s">
        <v>205</v>
      </c>
      <c r="G6" s="454"/>
    </row>
    <row r="7" spans="2:12" ht="20.45" customHeight="1">
      <c r="B7" s="455"/>
      <c r="C7" s="907"/>
      <c r="D7" s="793" t="s">
        <v>7</v>
      </c>
      <c r="E7" s="794" t="s">
        <v>244</v>
      </c>
      <c r="F7" s="795" t="s">
        <v>7</v>
      </c>
      <c r="G7" s="796" t="s">
        <v>244</v>
      </c>
    </row>
    <row r="8" spans="2:12" s="10" customFormat="1" ht="38.15" customHeight="1">
      <c r="B8" s="780" t="s">
        <v>300</v>
      </c>
      <c r="C8" s="456"/>
      <c r="D8" s="457"/>
      <c r="E8" s="458"/>
      <c r="F8" s="457"/>
      <c r="G8" s="458"/>
      <c r="I8" s="16"/>
      <c r="J8" s="19"/>
    </row>
    <row r="9" spans="2:12" s="10" customFormat="1" ht="15.05" hidden="1" customHeight="1">
      <c r="B9" s="459">
        <v>36800</v>
      </c>
      <c r="C9" s="456">
        <v>80018.2</v>
      </c>
      <c r="D9" s="457"/>
      <c r="E9" s="458"/>
      <c r="F9" s="457"/>
      <c r="G9" s="458"/>
      <c r="I9" s="16"/>
      <c r="J9" s="19"/>
    </row>
    <row r="10" spans="2:12" s="10" customFormat="1" ht="15.05" hidden="1" customHeight="1">
      <c r="B10" s="459">
        <v>36831</v>
      </c>
      <c r="C10" s="456">
        <v>79287.5</v>
      </c>
      <c r="D10" s="457">
        <f>C10-C9</f>
        <v>-730.69999999999709</v>
      </c>
      <c r="E10" s="458">
        <f>C10/C9*100-100</f>
        <v>-0.91316725444960412</v>
      </c>
      <c r="F10" s="457"/>
      <c r="G10" s="458"/>
      <c r="I10" s="16"/>
      <c r="J10" s="19"/>
    </row>
    <row r="11" spans="2:12" s="10" customFormat="1" ht="15.05" hidden="1" customHeight="1">
      <c r="B11" s="459">
        <v>36861</v>
      </c>
      <c r="C11" s="456">
        <v>76737.5</v>
      </c>
      <c r="D11" s="457">
        <f>C11-C10</f>
        <v>-2550</v>
      </c>
      <c r="E11" s="458">
        <f>C11/C10*100-100</f>
        <v>-3.2161437805454938</v>
      </c>
      <c r="F11" s="457"/>
      <c r="G11" s="458"/>
      <c r="I11" s="16"/>
      <c r="J11" s="19"/>
    </row>
    <row r="12" spans="2:12" s="10" customFormat="1" ht="15.05" hidden="1" customHeight="1">
      <c r="B12" s="461" t="s">
        <v>215</v>
      </c>
      <c r="C12" s="512"/>
      <c r="D12" s="463"/>
      <c r="E12" s="464"/>
      <c r="F12" s="463"/>
      <c r="G12" s="464"/>
      <c r="I12" s="16"/>
      <c r="J12" s="16"/>
      <c r="K12" s="15"/>
      <c r="L12" s="15"/>
    </row>
    <row r="13" spans="2:12" s="10" customFormat="1" ht="15.05" hidden="1" customHeight="1">
      <c r="B13" s="466">
        <v>2001</v>
      </c>
      <c r="C13" s="456">
        <v>75369.17</v>
      </c>
      <c r="D13" s="457">
        <f>C13-C11</f>
        <v>-1368.3300000000017</v>
      </c>
      <c r="E13" s="458">
        <f>C13/C11*100-100</f>
        <v>-1.7831308030623916</v>
      </c>
      <c r="F13" s="457"/>
      <c r="G13" s="458"/>
      <c r="I13" s="16"/>
      <c r="J13" s="19"/>
    </row>
    <row r="14" spans="2:12" s="10" customFormat="1" ht="15.05" customHeight="1">
      <c r="B14" s="466">
        <v>2001</v>
      </c>
      <c r="C14" s="460">
        <v>76477.95</v>
      </c>
      <c r="D14" s="457">
        <v>1108.7799999999988</v>
      </c>
      <c r="E14" s="458">
        <v>1.4711320291838064</v>
      </c>
      <c r="F14" s="457"/>
      <c r="G14" s="458"/>
      <c r="I14" s="16"/>
      <c r="J14" s="19"/>
    </row>
    <row r="15" spans="2:12" s="10" customFormat="1" ht="15.05" hidden="1" customHeight="1">
      <c r="B15" s="466">
        <v>2001</v>
      </c>
      <c r="C15" s="460">
        <v>77560.490000000005</v>
      </c>
      <c r="D15" s="457">
        <v>1082.5400000000081</v>
      </c>
      <c r="E15" s="458">
        <v>1.4154929623505978</v>
      </c>
      <c r="F15" s="457"/>
      <c r="G15" s="458"/>
      <c r="I15" s="16"/>
      <c r="J15" s="19"/>
    </row>
    <row r="16" spans="2:12" s="10" customFormat="1" ht="15.05" hidden="1" customHeight="1">
      <c r="B16" s="466">
        <v>2001</v>
      </c>
      <c r="C16" s="460">
        <v>78373.67</v>
      </c>
      <c r="D16" s="457">
        <v>813.17999999999302</v>
      </c>
      <c r="E16" s="458">
        <v>1.0484461869696702</v>
      </c>
      <c r="F16" s="457"/>
      <c r="G16" s="458"/>
      <c r="I16" s="16"/>
      <c r="J16" s="19"/>
    </row>
    <row r="17" spans="2:12" s="10" customFormat="1" ht="15.05" hidden="1" customHeight="1">
      <c r="B17" s="466">
        <v>2001</v>
      </c>
      <c r="C17" s="460">
        <v>78144.179999999993</v>
      </c>
      <c r="D17" s="457">
        <v>-229.49000000000524</v>
      </c>
      <c r="E17" s="458">
        <v>-0.29281517632134069</v>
      </c>
      <c r="F17" s="457"/>
      <c r="G17" s="458"/>
      <c r="I17" s="16"/>
      <c r="J17" s="19"/>
    </row>
    <row r="18" spans="2:12" s="10" customFormat="1" ht="15.05" hidden="1" customHeight="1">
      <c r="B18" s="466">
        <v>2001</v>
      </c>
      <c r="C18" s="460">
        <v>79407.45</v>
      </c>
      <c r="D18" s="457">
        <v>1263.2700000000041</v>
      </c>
      <c r="E18" s="458">
        <v>1.6165887210026568</v>
      </c>
      <c r="F18" s="457"/>
      <c r="G18" s="458"/>
      <c r="I18" s="16"/>
      <c r="J18" s="19"/>
    </row>
    <row r="19" spans="2:12" s="10" customFormat="1" ht="15.05" hidden="1" customHeight="1">
      <c r="B19" s="466">
        <v>2001</v>
      </c>
      <c r="C19" s="460">
        <v>80940.86</v>
      </c>
      <c r="D19" s="457">
        <v>1533.4100000000035</v>
      </c>
      <c r="E19" s="458">
        <v>1.9310656619750546</v>
      </c>
      <c r="F19" s="457"/>
      <c r="G19" s="458"/>
      <c r="I19" s="16"/>
      <c r="J19" s="19"/>
    </row>
    <row r="20" spans="2:12" s="10" customFormat="1" ht="15.05" hidden="1" customHeight="1">
      <c r="B20" s="466">
        <v>2001</v>
      </c>
      <c r="C20" s="460">
        <v>80713.94</v>
      </c>
      <c r="D20" s="457">
        <v>-226.91999999999825</v>
      </c>
      <c r="E20" s="458">
        <v>-0.28035284033305174</v>
      </c>
      <c r="F20" s="457"/>
      <c r="G20" s="458"/>
      <c r="I20" s="16"/>
      <c r="J20" s="19"/>
    </row>
    <row r="21" spans="2:12" s="10" customFormat="1" ht="15.05" hidden="1" customHeight="1">
      <c r="B21" s="466">
        <v>2001</v>
      </c>
      <c r="C21" s="460">
        <v>79980.350000000006</v>
      </c>
      <c r="D21" s="457">
        <v>-733.58999999999651</v>
      </c>
      <c r="E21" s="458">
        <v>-0.90887645925845106</v>
      </c>
      <c r="F21" s="457"/>
      <c r="G21" s="458"/>
      <c r="I21" s="16"/>
      <c r="J21" s="19"/>
    </row>
    <row r="22" spans="2:12" s="10" customFormat="1" ht="15.05" hidden="1" customHeight="1">
      <c r="B22" s="466">
        <v>2001</v>
      </c>
      <c r="C22" s="460">
        <v>79023.540000000008</v>
      </c>
      <c r="D22" s="457">
        <v>-956.80999999999767</v>
      </c>
      <c r="E22" s="458">
        <v>-1.1963063427454301</v>
      </c>
      <c r="F22" s="457">
        <v>-994.65999999998894</v>
      </c>
      <c r="G22" s="458">
        <v>-1.2430422078976875</v>
      </c>
      <c r="I22" s="16"/>
      <c r="J22" s="19"/>
    </row>
    <row r="23" spans="2:12" s="10" customFormat="1" ht="19.649999999999999" hidden="1" customHeight="1">
      <c r="B23" s="466">
        <v>2001</v>
      </c>
      <c r="C23" s="460">
        <v>78369.7</v>
      </c>
      <c r="D23" s="457">
        <v>-653.84000000001106</v>
      </c>
      <c r="E23" s="458">
        <v>-0.82739902565742796</v>
      </c>
      <c r="F23" s="457">
        <v>-917.80000000000291</v>
      </c>
      <c r="G23" s="458">
        <v>-1.1575595144253583</v>
      </c>
      <c r="I23" s="16"/>
      <c r="J23" s="19"/>
    </row>
    <row r="24" spans="2:12" s="10" customFormat="1" ht="15.05" hidden="1" customHeight="1">
      <c r="B24" s="466">
        <v>2001</v>
      </c>
      <c r="C24" s="460">
        <v>76156.75</v>
      </c>
      <c r="D24" s="457">
        <v>-2212.9499999999971</v>
      </c>
      <c r="E24" s="458">
        <v>-2.8237316207666936</v>
      </c>
      <c r="F24" s="457">
        <v>-580.75</v>
      </c>
      <c r="G24" s="458">
        <v>-0.75680078188629807</v>
      </c>
      <c r="I24" s="16"/>
      <c r="J24" s="19"/>
    </row>
    <row r="25" spans="2:12" s="10" customFormat="1" ht="15.05" hidden="1" customHeight="1">
      <c r="B25" s="467" t="s">
        <v>214</v>
      </c>
      <c r="C25" s="512"/>
      <c r="D25" s="463"/>
      <c r="E25" s="464"/>
      <c r="F25" s="463"/>
      <c r="G25" s="464"/>
      <c r="I25" s="16"/>
      <c r="J25" s="16"/>
      <c r="K25" s="15"/>
      <c r="L25" s="15"/>
    </row>
    <row r="26" spans="2:12" s="10" customFormat="1" ht="15.05" hidden="1" customHeight="1">
      <c r="B26" s="466">
        <v>2002</v>
      </c>
      <c r="C26" s="456">
        <v>73904.72</v>
      </c>
      <c r="D26" s="457">
        <v>-2252.0299999999988</v>
      </c>
      <c r="E26" s="458">
        <v>-2.957098353067849</v>
      </c>
      <c r="F26" s="457">
        <v>-1464.4499999999971</v>
      </c>
      <c r="G26" s="458">
        <v>-1.9430358593573516</v>
      </c>
      <c r="I26" s="16"/>
      <c r="J26" s="19"/>
    </row>
    <row r="27" spans="2:12" s="10" customFormat="1" ht="15.05" customHeight="1">
      <c r="B27" s="466">
        <v>2002</v>
      </c>
      <c r="C27" s="460">
        <v>74972.2</v>
      </c>
      <c r="D27" s="457">
        <v>1067.4799999999959</v>
      </c>
      <c r="E27" s="458">
        <v>1.4444003035259527</v>
      </c>
      <c r="F27" s="457">
        <v>-1505.75</v>
      </c>
      <c r="G27" s="458">
        <v>-1.9688681508853136</v>
      </c>
      <c r="I27" s="16"/>
      <c r="J27" s="19"/>
    </row>
    <row r="28" spans="2:12" s="10" customFormat="1" ht="15.05" hidden="1" customHeight="1">
      <c r="B28" s="466">
        <v>2002</v>
      </c>
      <c r="C28" s="460">
        <v>75968.42</v>
      </c>
      <c r="D28" s="457">
        <v>996.22000000000116</v>
      </c>
      <c r="E28" s="458">
        <v>1.3287858699624593</v>
      </c>
      <c r="F28" s="457">
        <v>-1592.070000000007</v>
      </c>
      <c r="G28" s="458">
        <v>-2.052681719777695</v>
      </c>
      <c r="I28" s="16"/>
      <c r="J28" s="19"/>
    </row>
    <row r="29" spans="2:12" s="10" customFormat="1" ht="15.05" hidden="1" customHeight="1">
      <c r="B29" s="466">
        <v>2002</v>
      </c>
      <c r="C29" s="460">
        <v>76229.63</v>
      </c>
      <c r="D29" s="457">
        <v>261.2100000000064</v>
      </c>
      <c r="E29" s="458">
        <v>0.343840243090483</v>
      </c>
      <c r="F29" s="457">
        <v>-2144.0399999999936</v>
      </c>
      <c r="G29" s="458">
        <v>-2.7356636482634968</v>
      </c>
      <c r="I29" s="16"/>
      <c r="J29" s="19"/>
    </row>
    <row r="30" spans="2:12" s="10" customFormat="1" ht="15.05" hidden="1" customHeight="1">
      <c r="B30" s="466">
        <v>2002</v>
      </c>
      <c r="C30" s="460">
        <v>76348.19</v>
      </c>
      <c r="D30" s="457">
        <v>118.55999999999767</v>
      </c>
      <c r="E30" s="458">
        <v>0.15553007406698782</v>
      </c>
      <c r="F30" s="457">
        <v>-1795.9899999999907</v>
      </c>
      <c r="G30" s="458">
        <v>-2.2983029574307352</v>
      </c>
      <c r="I30" s="16"/>
      <c r="J30" s="19"/>
    </row>
    <row r="31" spans="2:12" s="10" customFormat="1" ht="15.05" hidden="1" customHeight="1">
      <c r="B31" s="466">
        <v>2002</v>
      </c>
      <c r="C31" s="460">
        <v>77707.179999999993</v>
      </c>
      <c r="D31" s="457">
        <v>1358.9899999999907</v>
      </c>
      <c r="E31" s="458">
        <v>1.7799898072239841</v>
      </c>
      <c r="F31" s="457">
        <v>-1700.2700000000041</v>
      </c>
      <c r="G31" s="458">
        <v>-2.141197079115372</v>
      </c>
      <c r="I31" s="16"/>
      <c r="J31" s="19"/>
    </row>
    <row r="32" spans="2:12" s="10" customFormat="1" ht="15.05" hidden="1" customHeight="1">
      <c r="B32" s="466">
        <v>2002</v>
      </c>
      <c r="C32" s="460">
        <v>79065.08</v>
      </c>
      <c r="D32" s="457">
        <v>1357.9000000000087</v>
      </c>
      <c r="E32" s="458">
        <v>1.7474575708448299</v>
      </c>
      <c r="F32" s="457">
        <v>-1875.7799999999988</v>
      </c>
      <c r="G32" s="458">
        <v>-2.3174698168514567</v>
      </c>
      <c r="I32" s="16"/>
      <c r="J32" s="19"/>
    </row>
    <row r="33" spans="2:12" s="10" customFormat="1" ht="15.05" hidden="1" customHeight="1">
      <c r="B33" s="466">
        <v>2002</v>
      </c>
      <c r="C33" s="460">
        <v>78809.75</v>
      </c>
      <c r="D33" s="457">
        <v>-255.33000000000175</v>
      </c>
      <c r="E33" s="458">
        <v>-0.32293649737658825</v>
      </c>
      <c r="F33" s="457">
        <v>-1904.1900000000023</v>
      </c>
      <c r="G33" s="458">
        <v>-2.3591835561490342</v>
      </c>
      <c r="I33" s="16"/>
      <c r="J33" s="19"/>
    </row>
    <row r="34" spans="2:12" s="10" customFormat="1" ht="15.05" hidden="1" customHeight="1">
      <c r="B34" s="466">
        <v>2002</v>
      </c>
      <c r="C34" s="460">
        <v>77924.7</v>
      </c>
      <c r="D34" s="457">
        <v>-885.05000000000291</v>
      </c>
      <c r="E34" s="458">
        <v>-1.123020946012403</v>
      </c>
      <c r="F34" s="457">
        <v>-2055.6500000000087</v>
      </c>
      <c r="G34" s="458">
        <v>-2.5701938038530869</v>
      </c>
      <c r="I34" s="16"/>
      <c r="J34" s="19"/>
    </row>
    <row r="35" spans="2:12" s="10" customFormat="1" ht="15.05" hidden="1" customHeight="1">
      <c r="B35" s="466">
        <v>2002</v>
      </c>
      <c r="C35" s="460">
        <v>77115.679999999993</v>
      </c>
      <c r="D35" s="457">
        <v>-809.02000000000407</v>
      </c>
      <c r="E35" s="458">
        <v>-1.0382073976544177</v>
      </c>
      <c r="F35" s="457">
        <v>-1907.8600000000151</v>
      </c>
      <c r="G35" s="458">
        <v>-2.4142932599577449</v>
      </c>
      <c r="I35" s="16"/>
      <c r="J35" s="19"/>
    </row>
    <row r="36" spans="2:12" s="10" customFormat="1" ht="15.05" hidden="1" customHeight="1">
      <c r="B36" s="466">
        <v>2002</v>
      </c>
      <c r="C36" s="460">
        <v>75972.66</v>
      </c>
      <c r="D36" s="457">
        <v>-1143.0199999999895</v>
      </c>
      <c r="E36" s="458">
        <v>-1.4822147713668556</v>
      </c>
      <c r="F36" s="457">
        <v>-2397.0399999999936</v>
      </c>
      <c r="G36" s="458">
        <v>-3.0586310780824704</v>
      </c>
      <c r="I36" s="16"/>
      <c r="J36" s="19"/>
    </row>
    <row r="37" spans="2:12" s="10" customFormat="1" ht="15.05" hidden="1" customHeight="1">
      <c r="B37" s="466">
        <v>2002</v>
      </c>
      <c r="C37" s="460">
        <v>74939.210000000006</v>
      </c>
      <c r="D37" s="457">
        <v>-1033.4499999999971</v>
      </c>
      <c r="E37" s="458">
        <v>-1.360291978719701</v>
      </c>
      <c r="F37" s="457">
        <v>-1217.5399999999936</v>
      </c>
      <c r="G37" s="458">
        <v>-1.5987289373561708</v>
      </c>
      <c r="I37" s="16"/>
      <c r="J37" s="19"/>
    </row>
    <row r="38" spans="2:12" s="10" customFormat="1" ht="15.05" hidden="1" customHeight="1">
      <c r="B38" s="467" t="s">
        <v>213</v>
      </c>
      <c r="C38" s="512"/>
      <c r="D38" s="463"/>
      <c r="E38" s="464"/>
      <c r="F38" s="463"/>
      <c r="G38" s="464"/>
      <c r="I38" s="16"/>
      <c r="J38" s="16"/>
      <c r="K38" s="15"/>
      <c r="L38" s="15"/>
    </row>
    <row r="39" spans="2:12" s="10" customFormat="1" ht="15.05" hidden="1" customHeight="1">
      <c r="B39" s="466">
        <v>2003</v>
      </c>
      <c r="C39" s="456">
        <v>74443.89</v>
      </c>
      <c r="D39" s="457">
        <v>-495.32000000000698</v>
      </c>
      <c r="E39" s="458">
        <v>-0.66096239872291562</v>
      </c>
      <c r="F39" s="457">
        <v>539.16999999999825</v>
      </c>
      <c r="G39" s="458">
        <v>0.72954744974340713</v>
      </c>
      <c r="I39" s="16"/>
      <c r="J39" s="19"/>
    </row>
    <row r="40" spans="2:12" s="10" customFormat="1" ht="15.05" customHeight="1">
      <c r="B40" s="466">
        <v>2003</v>
      </c>
      <c r="C40" s="460">
        <v>75647.199999999997</v>
      </c>
      <c r="D40" s="457">
        <v>1203.3099999999977</v>
      </c>
      <c r="E40" s="458">
        <v>1.6163986057149913</v>
      </c>
      <c r="F40" s="457">
        <v>675</v>
      </c>
      <c r="G40" s="458">
        <v>0.90033372370024267</v>
      </c>
      <c r="I40" s="16"/>
      <c r="J40" s="19"/>
    </row>
    <row r="41" spans="2:12" s="10" customFormat="1" ht="15.05" hidden="1" customHeight="1">
      <c r="B41" s="466">
        <v>2003</v>
      </c>
      <c r="C41" s="460">
        <v>76014.37</v>
      </c>
      <c r="D41" s="457">
        <v>367.16999999999825</v>
      </c>
      <c r="E41" s="458">
        <v>0.48537156695820727</v>
      </c>
      <c r="F41" s="457">
        <v>45.94999999999709</v>
      </c>
      <c r="G41" s="458">
        <v>6.0485659699111238E-2</v>
      </c>
      <c r="I41" s="16"/>
      <c r="J41" s="19"/>
    </row>
    <row r="42" spans="2:12" s="10" customFormat="1" ht="15.05" hidden="1" customHeight="1">
      <c r="B42" s="466">
        <v>2003</v>
      </c>
      <c r="C42" s="460">
        <v>76139.83</v>
      </c>
      <c r="D42" s="457">
        <v>125.4600000000064</v>
      </c>
      <c r="E42" s="458">
        <v>0.16504774031542979</v>
      </c>
      <c r="F42" s="457">
        <v>-89.80000000000291</v>
      </c>
      <c r="G42" s="458">
        <v>-0.11780196230783702</v>
      </c>
      <c r="I42" s="16"/>
      <c r="J42" s="19"/>
    </row>
    <row r="43" spans="2:12" s="10" customFormat="1" ht="15.05" hidden="1" customHeight="1">
      <c r="B43" s="466">
        <v>2003</v>
      </c>
      <c r="C43" s="460">
        <v>76330.259999999995</v>
      </c>
      <c r="D43" s="457">
        <v>190.42999999999302</v>
      </c>
      <c r="E43" s="458">
        <v>0.25010562802674485</v>
      </c>
      <c r="F43" s="457">
        <v>-17.930000000007567</v>
      </c>
      <c r="G43" s="458">
        <v>-2.3484512206522368E-2</v>
      </c>
      <c r="I43" s="16"/>
      <c r="J43" s="19"/>
    </row>
    <row r="44" spans="2:12" s="10" customFormat="1" ht="15.05" hidden="1" customHeight="1">
      <c r="B44" s="466">
        <v>2003</v>
      </c>
      <c r="C44" s="460">
        <v>77556.570000000007</v>
      </c>
      <c r="D44" s="457">
        <v>1226.3100000000122</v>
      </c>
      <c r="E44" s="458">
        <v>1.6065843349675646</v>
      </c>
      <c r="F44" s="457">
        <v>-150.60999999998603</v>
      </c>
      <c r="G44" s="458">
        <v>-0.19381735381465148</v>
      </c>
      <c r="I44" s="16"/>
      <c r="J44" s="19"/>
    </row>
    <row r="45" spans="2:12" s="10" customFormat="1" ht="16.399999999999999" hidden="1" customHeight="1">
      <c r="B45" s="466">
        <v>2003</v>
      </c>
      <c r="C45" s="460">
        <v>78488.47</v>
      </c>
      <c r="D45" s="457">
        <v>931.89999999999418</v>
      </c>
      <c r="E45" s="458">
        <v>1.2015745410092222</v>
      </c>
      <c r="F45" s="457">
        <v>-576.61000000000058</v>
      </c>
      <c r="G45" s="458">
        <v>-0.72928529257163177</v>
      </c>
      <c r="I45" s="16"/>
      <c r="J45" s="19"/>
    </row>
    <row r="46" spans="2:12" s="10" customFormat="1" ht="15.05" hidden="1" customHeight="1">
      <c r="B46" s="466">
        <v>2003</v>
      </c>
      <c r="C46" s="460">
        <v>77966.28</v>
      </c>
      <c r="D46" s="457">
        <v>-522.19000000000233</v>
      </c>
      <c r="E46" s="458">
        <v>-0.66530791083071961</v>
      </c>
      <c r="F46" s="457">
        <v>-843.47000000000116</v>
      </c>
      <c r="G46" s="458">
        <v>-1.0702609765923654</v>
      </c>
      <c r="I46" s="16"/>
      <c r="J46" s="19"/>
    </row>
    <row r="47" spans="2:12" s="10" customFormat="1" ht="15.05" hidden="1" customHeight="1">
      <c r="B47" s="466">
        <v>2003</v>
      </c>
      <c r="C47" s="460">
        <v>77267.31</v>
      </c>
      <c r="D47" s="457">
        <v>-698.97000000000116</v>
      </c>
      <c r="E47" s="458">
        <v>-0.89650294973672828</v>
      </c>
      <c r="F47" s="457">
        <v>-657.38999999999942</v>
      </c>
      <c r="G47" s="458">
        <v>-0.84362211211592353</v>
      </c>
      <c r="I47" s="16"/>
      <c r="J47" s="19"/>
    </row>
    <row r="48" spans="2:12" s="10" customFormat="1" ht="15.05" hidden="1" customHeight="1">
      <c r="B48" s="466">
        <v>2003</v>
      </c>
      <c r="C48" s="460">
        <v>76527.899999999994</v>
      </c>
      <c r="D48" s="457">
        <v>-739.41000000000349</v>
      </c>
      <c r="E48" s="458">
        <v>-0.95695061727916197</v>
      </c>
      <c r="F48" s="457">
        <v>-587.77999999999884</v>
      </c>
      <c r="G48" s="458">
        <v>-0.76220555923256939</v>
      </c>
      <c r="I48" s="16"/>
      <c r="J48" s="19"/>
    </row>
    <row r="49" spans="1:15" s="10" customFormat="1" ht="15.05" hidden="1" customHeight="1">
      <c r="B49" s="466">
        <v>2003</v>
      </c>
      <c r="C49" s="460">
        <v>75092.399999999994</v>
      </c>
      <c r="D49" s="457">
        <v>-1435.5</v>
      </c>
      <c r="E49" s="458">
        <v>-1.8757864778727793</v>
      </c>
      <c r="F49" s="457">
        <v>-880.26000000000931</v>
      </c>
      <c r="G49" s="458">
        <v>-1.1586536525113189</v>
      </c>
      <c r="I49" s="16"/>
      <c r="J49" s="19"/>
    </row>
    <row r="50" spans="1:15" s="10" customFormat="1" ht="15.05" hidden="1" customHeight="1">
      <c r="B50" s="466">
        <v>2003</v>
      </c>
      <c r="C50" s="460">
        <v>72667.990000000005</v>
      </c>
      <c r="D50" s="457">
        <v>-2424.4099999999889</v>
      </c>
      <c r="E50" s="458">
        <v>-3.2285690695729414</v>
      </c>
      <c r="F50" s="457">
        <v>-2271.2200000000012</v>
      </c>
      <c r="G50" s="458">
        <v>-3.0307498571175273</v>
      </c>
      <c r="I50" s="16"/>
      <c r="J50" s="19"/>
    </row>
    <row r="51" spans="1:15" s="10" customFormat="1" ht="15.05" hidden="1" customHeight="1">
      <c r="B51" s="467" t="s">
        <v>176</v>
      </c>
      <c r="C51" s="512"/>
      <c r="D51" s="463"/>
      <c r="E51" s="464"/>
      <c r="F51" s="463"/>
      <c r="G51" s="464"/>
      <c r="I51" s="16"/>
      <c r="J51" s="16"/>
      <c r="K51" s="15"/>
      <c r="L51" s="15"/>
    </row>
    <row r="52" spans="1:15" s="10" customFormat="1" ht="15.05" hidden="1" customHeight="1">
      <c r="B52" s="466">
        <v>2004</v>
      </c>
      <c r="C52" s="456">
        <v>71914</v>
      </c>
      <c r="D52" s="457">
        <v>-753.99000000000524</v>
      </c>
      <c r="E52" s="458">
        <v>-1.037582022015485</v>
      </c>
      <c r="F52" s="457">
        <v>-2529.8899999999994</v>
      </c>
      <c r="G52" s="458">
        <v>-3.3983850118525396</v>
      </c>
      <c r="I52" s="16"/>
      <c r="J52" s="19"/>
    </row>
    <row r="53" spans="1:15" s="10" customFormat="1" ht="15.05" customHeight="1">
      <c r="B53" s="466">
        <v>2004</v>
      </c>
      <c r="C53" s="460">
        <v>73494.100000000006</v>
      </c>
      <c r="D53" s="457">
        <v>1580.1000000000058</v>
      </c>
      <c r="E53" s="458">
        <v>2.1972077759546238</v>
      </c>
      <c r="F53" s="457">
        <v>-2153.0999999999913</v>
      </c>
      <c r="G53" s="458">
        <v>-2.8462388561638647</v>
      </c>
      <c r="I53" s="16"/>
      <c r="J53" s="19"/>
    </row>
    <row r="54" spans="1:15" s="11" customFormat="1" ht="15.05" hidden="1" customHeight="1">
      <c r="A54" s="10"/>
      <c r="B54" s="466">
        <v>2004</v>
      </c>
      <c r="C54" s="460">
        <v>74893.86</v>
      </c>
      <c r="D54" s="457">
        <v>1399.7599999999948</v>
      </c>
      <c r="E54" s="458">
        <v>1.9045882594657115</v>
      </c>
      <c r="F54" s="457">
        <v>-1120.5099999999948</v>
      </c>
      <c r="G54" s="458">
        <v>-1.4740765463161694</v>
      </c>
      <c r="I54" s="18"/>
      <c r="J54" s="18"/>
      <c r="K54" s="21"/>
    </row>
    <row r="55" spans="1:15" s="11" customFormat="1" ht="15.05" hidden="1" customHeight="1">
      <c r="A55" s="10"/>
      <c r="B55" s="466">
        <v>2004</v>
      </c>
      <c r="C55" s="460">
        <v>75458.2</v>
      </c>
      <c r="D55" s="457">
        <v>564.33999999999651</v>
      </c>
      <c r="E55" s="458">
        <v>0.7535197144332102</v>
      </c>
      <c r="F55" s="457">
        <v>-681.63000000000466</v>
      </c>
      <c r="G55" s="458">
        <v>-0.89523446532518847</v>
      </c>
      <c r="I55" s="18"/>
      <c r="J55" s="18"/>
    </row>
    <row r="56" spans="1:15" s="10" customFormat="1" ht="15.05" hidden="1" customHeight="1">
      <c r="B56" s="466">
        <v>2004</v>
      </c>
      <c r="C56" s="460">
        <v>76180.45</v>
      </c>
      <c r="D56" s="457">
        <v>722.25</v>
      </c>
      <c r="E56" s="458">
        <v>0.95715243671330086</v>
      </c>
      <c r="F56" s="457">
        <v>-149.80999999999767</v>
      </c>
      <c r="G56" s="458">
        <v>-0.19626554396644735</v>
      </c>
      <c r="I56" s="16"/>
      <c r="J56" s="16"/>
    </row>
    <row r="57" spans="1:15" s="23" customFormat="1" ht="15.05" hidden="1" customHeight="1">
      <c r="A57" s="10"/>
      <c r="B57" s="466">
        <v>2004</v>
      </c>
      <c r="C57" s="460">
        <v>76532.040000000008</v>
      </c>
      <c r="D57" s="457">
        <v>351.59000000001106</v>
      </c>
      <c r="E57" s="458">
        <v>0.46152260849076754</v>
      </c>
      <c r="F57" s="457">
        <v>-1024.5299999999988</v>
      </c>
      <c r="G57" s="458">
        <v>-1.3210099415175307</v>
      </c>
      <c r="I57" s="24"/>
      <c r="J57" s="25"/>
    </row>
    <row r="58" spans="1:15" s="1" customFormat="1" ht="15.05" hidden="1" customHeight="1">
      <c r="A58" s="10"/>
      <c r="B58" s="466">
        <v>2004</v>
      </c>
      <c r="C58" s="460">
        <v>77555.899999999994</v>
      </c>
      <c r="D58" s="457">
        <v>1023.859999999986</v>
      </c>
      <c r="E58" s="458">
        <v>1.3378187749862462</v>
      </c>
      <c r="F58" s="457">
        <v>-932.57000000000698</v>
      </c>
      <c r="G58" s="458">
        <v>-1.1881617771374664</v>
      </c>
      <c r="I58" s="26"/>
      <c r="J58" s="27"/>
    </row>
    <row r="59" spans="1:15" s="1" customFormat="1" ht="15.05" hidden="1" customHeight="1">
      <c r="A59" s="10"/>
      <c r="B59" s="466">
        <v>2004</v>
      </c>
      <c r="C59" s="460">
        <v>77096.94</v>
      </c>
      <c r="D59" s="457">
        <v>-458.95999999999185</v>
      </c>
      <c r="E59" s="458">
        <v>-0.59177960670947982</v>
      </c>
      <c r="F59" s="457">
        <v>-869.33999999999651</v>
      </c>
      <c r="G59" s="458">
        <v>-1.1150204934748729</v>
      </c>
      <c r="I59" s="9"/>
      <c r="J59" s="9"/>
    </row>
    <row r="60" spans="1:15" s="1" customFormat="1" ht="15.05" hidden="1" customHeight="1">
      <c r="A60" s="10"/>
      <c r="B60" s="466">
        <v>2004</v>
      </c>
      <c r="C60" s="460">
        <v>76490.080000000002</v>
      </c>
      <c r="D60" s="457">
        <v>-606.86000000000058</v>
      </c>
      <c r="E60" s="458">
        <v>-0.78713889293140937</v>
      </c>
      <c r="F60" s="457">
        <v>-777.22999999999593</v>
      </c>
      <c r="G60" s="458">
        <v>-1.0058975781607984</v>
      </c>
      <c r="I60" s="9"/>
      <c r="J60" s="9"/>
    </row>
    <row r="61" spans="1:15" s="10" customFormat="1" ht="15.05" hidden="1" customHeight="1">
      <c r="B61" s="466">
        <v>2004</v>
      </c>
      <c r="C61" s="460">
        <v>75393.040000000008</v>
      </c>
      <c r="D61" s="457">
        <v>-1097.0399999999936</v>
      </c>
      <c r="E61" s="458">
        <v>-1.4342251962607264</v>
      </c>
      <c r="F61" s="457">
        <v>-1134.859999999986</v>
      </c>
      <c r="G61" s="458">
        <v>-1.4829362885953827</v>
      </c>
      <c r="I61" s="15"/>
      <c r="J61" s="28"/>
    </row>
    <row r="62" spans="1:15" s="13" customFormat="1" ht="15.05" hidden="1" customHeight="1">
      <c r="A62" s="10"/>
      <c r="B62" s="466">
        <v>2004</v>
      </c>
      <c r="C62" s="460">
        <v>73582.37</v>
      </c>
      <c r="D62" s="457">
        <v>-1810.6700000000128</v>
      </c>
      <c r="E62" s="458">
        <v>-2.4016407880621529</v>
      </c>
      <c r="F62" s="457">
        <v>-1510.0299999999988</v>
      </c>
      <c r="G62" s="458">
        <v>-2.0108959095727386</v>
      </c>
      <c r="I62" s="16"/>
      <c r="J62" s="9"/>
      <c r="K62" s="19"/>
      <c r="L62" s="28"/>
      <c r="M62" s="19"/>
      <c r="N62" s="28"/>
      <c r="O62" s="19"/>
    </row>
    <row r="63" spans="1:15" s="13" customFormat="1" ht="15.05" hidden="1" customHeight="1">
      <c r="A63" s="10"/>
      <c r="B63" s="466">
        <v>2004</v>
      </c>
      <c r="C63" s="460">
        <v>71264.649999999994</v>
      </c>
      <c r="D63" s="457">
        <v>-2317.7200000000012</v>
      </c>
      <c r="E63" s="458">
        <v>-3.1498305912136288</v>
      </c>
      <c r="F63" s="457">
        <v>-1403.3400000000111</v>
      </c>
      <c r="G63" s="458">
        <v>-1.9311666663685259</v>
      </c>
      <c r="I63" s="16"/>
      <c r="J63" s="9"/>
      <c r="K63" s="19"/>
      <c r="L63" s="28"/>
      <c r="M63" s="19"/>
      <c r="N63" s="28"/>
      <c r="O63" s="19"/>
    </row>
    <row r="64" spans="1:15" s="10" customFormat="1" ht="15.05" hidden="1" customHeight="1">
      <c r="B64" s="467" t="s">
        <v>175</v>
      </c>
      <c r="C64" s="512"/>
      <c r="D64" s="463"/>
      <c r="E64" s="464"/>
      <c r="F64" s="463"/>
      <c r="G64" s="464"/>
      <c r="I64" s="16"/>
      <c r="J64" s="16"/>
      <c r="K64" s="15"/>
      <c r="L64" s="15"/>
    </row>
    <row r="65" spans="1:15" s="10" customFormat="1" ht="15.05" hidden="1" customHeight="1">
      <c r="B65" s="466">
        <v>2005</v>
      </c>
      <c r="C65" s="456">
        <v>70825.149999999994</v>
      </c>
      <c r="D65" s="457">
        <v>-439.5</v>
      </c>
      <c r="E65" s="458">
        <v>-0.61671529994184482</v>
      </c>
      <c r="F65" s="457">
        <v>-1088.8500000000058</v>
      </c>
      <c r="G65" s="458">
        <v>-1.5141001752092933</v>
      </c>
      <c r="I65" s="16"/>
      <c r="J65" s="19"/>
    </row>
    <row r="66" spans="1:15" s="10" customFormat="1" ht="15.05" customHeight="1">
      <c r="B66" s="466">
        <v>2005</v>
      </c>
      <c r="C66" s="460">
        <v>72291.149999999994</v>
      </c>
      <c r="D66" s="457">
        <v>1466</v>
      </c>
      <c r="E66" s="458">
        <v>2.0698861915576572</v>
      </c>
      <c r="F66" s="457">
        <v>-1202.9500000000116</v>
      </c>
      <c r="G66" s="458">
        <v>-1.6367980558983817</v>
      </c>
      <c r="I66" s="16"/>
      <c r="J66" s="19"/>
    </row>
    <row r="67" spans="1:15" s="11" customFormat="1" ht="15.05" hidden="1" customHeight="1">
      <c r="A67" s="10"/>
      <c r="B67" s="466">
        <v>2005</v>
      </c>
      <c r="C67" s="460">
        <v>72972.89</v>
      </c>
      <c r="D67" s="457">
        <v>681.74000000000524</v>
      </c>
      <c r="E67" s="458">
        <v>0.943047662127384</v>
      </c>
      <c r="F67" s="457">
        <v>-1920.9700000000012</v>
      </c>
      <c r="G67" s="458">
        <v>-2.5649232126638992</v>
      </c>
      <c r="I67" s="18"/>
      <c r="J67" s="18"/>
      <c r="K67" s="21"/>
    </row>
    <row r="68" spans="1:15" s="11" customFormat="1" ht="15.05" hidden="1" customHeight="1">
      <c r="A68" s="10"/>
      <c r="B68" s="466">
        <v>2005</v>
      </c>
      <c r="C68" s="460">
        <v>73275.13</v>
      </c>
      <c r="D68" s="457">
        <v>302.24000000000524</v>
      </c>
      <c r="E68" s="458">
        <v>0.41418121168013045</v>
      </c>
      <c r="F68" s="457">
        <v>-2183.0699999999924</v>
      </c>
      <c r="G68" s="458">
        <v>-2.8930851782841245</v>
      </c>
      <c r="I68" s="18"/>
      <c r="J68" s="18"/>
    </row>
    <row r="69" spans="1:15" s="10" customFormat="1" ht="15.05" hidden="1" customHeight="1">
      <c r="B69" s="466">
        <v>2005</v>
      </c>
      <c r="C69" s="460">
        <v>73604.31</v>
      </c>
      <c r="D69" s="457">
        <v>329.17999999999302</v>
      </c>
      <c r="E69" s="458">
        <v>0.44923837050852455</v>
      </c>
      <c r="F69" s="457">
        <v>-2576.1399999999994</v>
      </c>
      <c r="G69" s="458">
        <v>-3.3816287512084813</v>
      </c>
      <c r="I69" s="16"/>
      <c r="J69" s="16"/>
    </row>
    <row r="70" spans="1:15" s="23" customFormat="1" ht="15.05" hidden="1" customHeight="1">
      <c r="A70" s="10"/>
      <c r="B70" s="466">
        <v>2005</v>
      </c>
      <c r="C70" s="460">
        <v>74810.679999999993</v>
      </c>
      <c r="D70" s="457">
        <v>1206.3699999999953</v>
      </c>
      <c r="E70" s="458">
        <v>1.6389936947985575</v>
      </c>
      <c r="F70" s="457">
        <v>-1721.3600000000151</v>
      </c>
      <c r="G70" s="458">
        <v>-2.2492017722250921</v>
      </c>
      <c r="I70" s="24"/>
      <c r="J70" s="25"/>
    </row>
    <row r="71" spans="1:15" s="1" customFormat="1" ht="15.05" hidden="1" customHeight="1">
      <c r="A71" s="10"/>
      <c r="B71" s="466">
        <v>2005</v>
      </c>
      <c r="C71" s="460">
        <v>75946.12</v>
      </c>
      <c r="D71" s="457">
        <v>1135.4400000000023</v>
      </c>
      <c r="E71" s="458">
        <v>1.517751208784631</v>
      </c>
      <c r="F71" s="457">
        <v>-1609.7799999999988</v>
      </c>
      <c r="G71" s="458">
        <v>-2.0756383460188061</v>
      </c>
      <c r="I71" s="26"/>
      <c r="J71" s="27"/>
    </row>
    <row r="72" spans="1:15" s="1" customFormat="1" ht="15.05" hidden="1" customHeight="1">
      <c r="A72" s="10"/>
      <c r="B72" s="466">
        <v>2005</v>
      </c>
      <c r="C72" s="460">
        <v>75605.040000000008</v>
      </c>
      <c r="D72" s="457">
        <v>-341.07999999998719</v>
      </c>
      <c r="E72" s="458">
        <v>-0.44910786752501508</v>
      </c>
      <c r="F72" s="457">
        <v>-1491.8999999999942</v>
      </c>
      <c r="G72" s="458">
        <v>-1.9350962567385892</v>
      </c>
      <c r="I72" s="9"/>
      <c r="J72" s="9"/>
    </row>
    <row r="73" spans="1:15" s="1" customFormat="1" ht="15.05" hidden="1" customHeight="1">
      <c r="A73" s="10"/>
      <c r="B73" s="466">
        <v>2005</v>
      </c>
      <c r="C73" s="460">
        <v>74796.95</v>
      </c>
      <c r="D73" s="457">
        <v>-808.09000000001106</v>
      </c>
      <c r="E73" s="458">
        <v>-1.0688308610113921</v>
      </c>
      <c r="F73" s="457">
        <v>-1693.1300000000047</v>
      </c>
      <c r="G73" s="458">
        <v>-2.2135288654424272</v>
      </c>
      <c r="I73" s="9"/>
      <c r="J73" s="9"/>
    </row>
    <row r="74" spans="1:15" s="10" customFormat="1" ht="15.05" hidden="1" customHeight="1">
      <c r="B74" s="466">
        <v>2005</v>
      </c>
      <c r="C74" s="460">
        <v>72815.350000000006</v>
      </c>
      <c r="D74" s="457">
        <v>-1981.5999999999913</v>
      </c>
      <c r="E74" s="458">
        <v>-2.6493058874726785</v>
      </c>
      <c r="F74" s="457">
        <v>-2577.6900000000023</v>
      </c>
      <c r="G74" s="458">
        <v>-3.4190026028927889</v>
      </c>
      <c r="I74" s="15"/>
      <c r="J74" s="28"/>
    </row>
    <row r="75" spans="1:15" s="13" customFormat="1" ht="15.05" hidden="1" customHeight="1">
      <c r="A75" s="10"/>
      <c r="B75" s="466">
        <v>2005</v>
      </c>
      <c r="C75" s="460">
        <v>72270.89</v>
      </c>
      <c r="D75" s="457">
        <v>-544.4600000000064</v>
      </c>
      <c r="E75" s="458">
        <v>-0.74772695592345428</v>
      </c>
      <c r="F75" s="457">
        <v>-1311.4799999999959</v>
      </c>
      <c r="G75" s="458">
        <v>-1.7823291095407683</v>
      </c>
      <c r="I75" s="16"/>
      <c r="J75" s="9"/>
      <c r="K75" s="19"/>
      <c r="L75" s="28"/>
      <c r="M75" s="19"/>
      <c r="N75" s="28"/>
      <c r="O75" s="19"/>
    </row>
    <row r="76" spans="1:15" s="13" customFormat="1" ht="15.05" hidden="1" customHeight="1">
      <c r="A76" s="10"/>
      <c r="B76" s="466">
        <v>2005</v>
      </c>
      <c r="C76" s="460">
        <v>70229</v>
      </c>
      <c r="D76" s="457">
        <v>-2041.8899999999994</v>
      </c>
      <c r="E76" s="458">
        <v>-2.8253284275314741</v>
      </c>
      <c r="F76" s="457">
        <v>-1035.6499999999942</v>
      </c>
      <c r="G76" s="458">
        <v>-1.4532450520699882</v>
      </c>
      <c r="I76" s="16"/>
      <c r="J76" s="9"/>
      <c r="K76" s="19"/>
      <c r="L76" s="28"/>
      <c r="M76" s="19"/>
      <c r="N76" s="28"/>
      <c r="O76" s="19"/>
    </row>
    <row r="77" spans="1:15" s="10" customFormat="1" ht="15.05" hidden="1" customHeight="1">
      <c r="B77" s="467" t="s">
        <v>53</v>
      </c>
      <c r="C77" s="512"/>
      <c r="D77" s="463"/>
      <c r="E77" s="464"/>
      <c r="F77" s="463"/>
      <c r="G77" s="464"/>
      <c r="I77" s="16"/>
      <c r="J77" s="16"/>
      <c r="K77" s="15"/>
      <c r="L77" s="15"/>
    </row>
    <row r="78" spans="1:15" s="10" customFormat="1" ht="15.05" hidden="1" customHeight="1">
      <c r="B78" s="466">
        <v>2006</v>
      </c>
      <c r="C78" s="456">
        <v>69375.56</v>
      </c>
      <c r="D78" s="457">
        <v>-853.44000000000233</v>
      </c>
      <c r="E78" s="458">
        <v>-1.2152244799157046</v>
      </c>
      <c r="F78" s="457">
        <v>-1449.5899999999965</v>
      </c>
      <c r="G78" s="458">
        <v>-2.0467164559482001</v>
      </c>
      <c r="I78" s="16"/>
      <c r="J78" s="19"/>
    </row>
    <row r="79" spans="1:15" s="10" customFormat="1" ht="15.05" customHeight="1">
      <c r="B79" s="466">
        <v>2006</v>
      </c>
      <c r="C79" s="460">
        <v>70804.95</v>
      </c>
      <c r="D79" s="457">
        <v>1429.3899999999994</v>
      </c>
      <c r="E79" s="458">
        <v>2.060365350564382</v>
      </c>
      <c r="F79" s="457">
        <v>-1486.1999999999971</v>
      </c>
      <c r="G79" s="458">
        <v>-2.0558533098449772</v>
      </c>
      <c r="I79" s="16"/>
      <c r="J79" s="19"/>
    </row>
    <row r="80" spans="1:15" s="11" customFormat="1" ht="15.05" hidden="1" customHeight="1">
      <c r="A80" s="10"/>
      <c r="B80" s="466">
        <v>2006</v>
      </c>
      <c r="C80" s="460">
        <v>71713.3</v>
      </c>
      <c r="D80" s="457">
        <v>908.35000000000582</v>
      </c>
      <c r="E80" s="458">
        <v>1.2828905323709847</v>
      </c>
      <c r="F80" s="457">
        <v>-1259.5899999999965</v>
      </c>
      <c r="G80" s="458">
        <v>-1.7261067774621495</v>
      </c>
      <c r="I80" s="18"/>
      <c r="J80" s="18"/>
      <c r="K80" s="21"/>
    </row>
    <row r="81" spans="1:15" s="11" customFormat="1" ht="15.05" hidden="1" customHeight="1">
      <c r="A81" s="10"/>
      <c r="B81" s="466">
        <v>2006</v>
      </c>
      <c r="C81" s="460">
        <v>72395.929999999993</v>
      </c>
      <c r="D81" s="457">
        <v>682.6299999999901</v>
      </c>
      <c r="E81" s="458">
        <v>0.95188758570583332</v>
      </c>
      <c r="F81" s="457">
        <v>-879.20000000001164</v>
      </c>
      <c r="G81" s="458">
        <v>-1.1998613990859042</v>
      </c>
      <c r="I81" s="18"/>
      <c r="J81" s="18"/>
    </row>
    <row r="82" spans="1:15" s="10" customFormat="1" ht="15.05" hidden="1" customHeight="1">
      <c r="B82" s="466">
        <v>2006</v>
      </c>
      <c r="C82" s="460">
        <v>73141.31</v>
      </c>
      <c r="D82" s="457">
        <v>745.38000000000466</v>
      </c>
      <c r="E82" s="458">
        <v>1.02958826552819</v>
      </c>
      <c r="F82" s="457">
        <v>-463</v>
      </c>
      <c r="G82" s="458">
        <v>-0.6290392505547544</v>
      </c>
      <c r="I82" s="16"/>
      <c r="J82" s="16"/>
    </row>
    <row r="83" spans="1:15" s="23" customFormat="1" ht="15.05" hidden="1" customHeight="1">
      <c r="A83" s="10"/>
      <c r="B83" s="466">
        <v>2006</v>
      </c>
      <c r="C83" s="460">
        <v>73475.210000000006</v>
      </c>
      <c r="D83" s="457">
        <v>333.90000000000873</v>
      </c>
      <c r="E83" s="458">
        <v>0.45651356258180442</v>
      </c>
      <c r="F83" s="457">
        <v>-1335.4699999999866</v>
      </c>
      <c r="G83" s="458">
        <v>-1.7851328179345387</v>
      </c>
      <c r="I83" s="24"/>
      <c r="J83" s="25"/>
    </row>
    <row r="84" spans="1:15" s="1" customFormat="1" ht="15.05" hidden="1" customHeight="1">
      <c r="A84" s="10"/>
      <c r="B84" s="466">
        <v>2006</v>
      </c>
      <c r="C84" s="460">
        <v>74616.180000000008</v>
      </c>
      <c r="D84" s="457">
        <v>1140.9700000000012</v>
      </c>
      <c r="E84" s="458">
        <v>1.552863884295121</v>
      </c>
      <c r="F84" s="457">
        <v>-1329.9399999999878</v>
      </c>
      <c r="G84" s="458">
        <v>-1.7511625347022175</v>
      </c>
      <c r="I84" s="26"/>
      <c r="J84" s="27"/>
    </row>
    <row r="85" spans="1:15" s="1" customFormat="1" ht="15.05" hidden="1" customHeight="1">
      <c r="A85" s="10"/>
      <c r="B85" s="466">
        <v>2006</v>
      </c>
      <c r="C85" s="460">
        <v>74240.81</v>
      </c>
      <c r="D85" s="457">
        <v>-375.3700000000099</v>
      </c>
      <c r="E85" s="458">
        <v>-0.50306783327692983</v>
      </c>
      <c r="F85" s="457">
        <v>-1364.2300000000105</v>
      </c>
      <c r="G85" s="458">
        <v>-1.8044167425875486</v>
      </c>
      <c r="I85" s="9"/>
      <c r="J85" s="9"/>
    </row>
    <row r="86" spans="1:15" s="1" customFormat="1" ht="15.05" hidden="1" customHeight="1">
      <c r="A86" s="10"/>
      <c r="B86" s="466">
        <v>2006</v>
      </c>
      <c r="C86" s="460">
        <v>72964.75</v>
      </c>
      <c r="D86" s="457">
        <v>-1276.0599999999977</v>
      </c>
      <c r="E86" s="458">
        <v>-1.7188120657627479</v>
      </c>
      <c r="F86" s="457">
        <v>-1832.1999999999971</v>
      </c>
      <c r="G86" s="458">
        <v>-2.4495651226420279</v>
      </c>
      <c r="I86" s="9"/>
      <c r="J86" s="9"/>
    </row>
    <row r="87" spans="1:15" s="10" customFormat="1" ht="15.05" hidden="1" customHeight="1">
      <c r="B87" s="466">
        <v>2006</v>
      </c>
      <c r="C87" s="460">
        <v>72254.42</v>
      </c>
      <c r="D87" s="457">
        <v>-710.33000000000175</v>
      </c>
      <c r="E87" s="458">
        <v>-0.97352488701736206</v>
      </c>
      <c r="F87" s="457">
        <v>-560.93000000000757</v>
      </c>
      <c r="G87" s="458">
        <v>-0.77034581307377437</v>
      </c>
      <c r="I87" s="15"/>
      <c r="J87" s="28"/>
    </row>
    <row r="88" spans="1:15" s="13" customFormat="1" ht="15.05" hidden="1" customHeight="1">
      <c r="A88" s="10"/>
      <c r="B88" s="466">
        <v>2006</v>
      </c>
      <c r="C88" s="460">
        <v>71077.13</v>
      </c>
      <c r="D88" s="457">
        <v>-1177.2899999999936</v>
      </c>
      <c r="E88" s="458">
        <v>-1.6293674490778471</v>
      </c>
      <c r="F88" s="457">
        <v>-1193.7599999999948</v>
      </c>
      <c r="G88" s="458">
        <v>-1.6517853868964352</v>
      </c>
      <c r="I88" s="16"/>
      <c r="J88" s="9"/>
      <c r="K88" s="19"/>
      <c r="L88" s="28"/>
      <c r="M88" s="19"/>
      <c r="N88" s="28"/>
      <c r="O88" s="19"/>
    </row>
    <row r="89" spans="1:15" s="13" customFormat="1" ht="15.05" hidden="1" customHeight="1">
      <c r="A89" s="10"/>
      <c r="B89" s="466">
        <v>2006</v>
      </c>
      <c r="C89" s="460">
        <v>69066.77</v>
      </c>
      <c r="D89" s="457">
        <v>-2010.3600000000006</v>
      </c>
      <c r="E89" s="458">
        <v>-2.8284203371745633</v>
      </c>
      <c r="F89" s="457">
        <v>-1162.2299999999959</v>
      </c>
      <c r="G89" s="458">
        <v>-1.6549146364037597</v>
      </c>
      <c r="I89" s="16"/>
      <c r="J89" s="9"/>
      <c r="K89" s="19"/>
      <c r="L89" s="28"/>
      <c r="M89" s="19"/>
      <c r="N89" s="28"/>
      <c r="O89" s="19"/>
    </row>
    <row r="90" spans="1:15" s="11" customFormat="1" ht="15.05" hidden="1" customHeight="1">
      <c r="A90" s="10"/>
      <c r="B90" s="467" t="s">
        <v>58</v>
      </c>
      <c r="C90" s="468"/>
      <c r="D90" s="463"/>
      <c r="E90" s="513"/>
      <c r="F90" s="463"/>
      <c r="G90" s="513"/>
      <c r="I90" s="18"/>
      <c r="J90" s="32"/>
      <c r="K90" s="20"/>
      <c r="L90" s="33"/>
      <c r="M90" s="20"/>
      <c r="N90" s="33"/>
      <c r="O90" s="20"/>
    </row>
    <row r="91" spans="1:15" s="10" customFormat="1" ht="15.05" hidden="1" customHeight="1">
      <c r="B91" s="466">
        <v>2007</v>
      </c>
      <c r="C91" s="456">
        <v>68445.210000000006</v>
      </c>
      <c r="D91" s="457">
        <v>-621.55999999999767</v>
      </c>
      <c r="E91" s="458">
        <v>-0.8999407385056486</v>
      </c>
      <c r="F91" s="457">
        <v>-930.34999999999127</v>
      </c>
      <c r="G91" s="458">
        <v>-1.3410342201201502</v>
      </c>
      <c r="I91" s="16"/>
      <c r="J91" s="9"/>
      <c r="K91" s="19"/>
      <c r="L91" s="28"/>
      <c r="M91" s="19"/>
      <c r="N91" s="28"/>
      <c r="O91" s="19"/>
    </row>
    <row r="92" spans="1:15" s="10" customFormat="1" ht="15.05" customHeight="1">
      <c r="B92" s="466">
        <v>2007</v>
      </c>
      <c r="C92" s="460">
        <v>70099.55</v>
      </c>
      <c r="D92" s="457">
        <v>1654.3399999999965</v>
      </c>
      <c r="E92" s="458">
        <v>2.4170281601882664</v>
      </c>
      <c r="F92" s="457">
        <v>-705.39999999999418</v>
      </c>
      <c r="G92" s="458">
        <v>-0.99625802998235713</v>
      </c>
      <c r="I92" s="16"/>
      <c r="J92" s="9"/>
      <c r="K92" s="19"/>
      <c r="L92" s="28"/>
      <c r="M92" s="19"/>
      <c r="N92" s="28"/>
      <c r="O92" s="19"/>
    </row>
    <row r="93" spans="1:15" s="10" customFormat="1" ht="15.05" hidden="1" customHeight="1">
      <c r="B93" s="466">
        <v>2007</v>
      </c>
      <c r="C93" s="460">
        <v>70861.759999999995</v>
      </c>
      <c r="D93" s="457">
        <v>762.20999999999185</v>
      </c>
      <c r="E93" s="458">
        <v>1.0873250969514032</v>
      </c>
      <c r="F93" s="457">
        <v>-851.54000000000815</v>
      </c>
      <c r="G93" s="458">
        <v>-1.1874226956506106</v>
      </c>
      <c r="I93" s="16"/>
      <c r="J93" s="9"/>
      <c r="K93" s="19"/>
      <c r="L93" s="28"/>
      <c r="M93" s="19"/>
      <c r="N93" s="28"/>
      <c r="O93" s="19"/>
    </row>
    <row r="94" spans="1:15" s="11" customFormat="1" ht="15.05" hidden="1" customHeight="1">
      <c r="A94" s="10"/>
      <c r="B94" s="466">
        <v>2007</v>
      </c>
      <c r="C94" s="460">
        <v>70991.570000000007</v>
      </c>
      <c r="D94" s="457">
        <v>129.81000000001222</v>
      </c>
      <c r="E94" s="458">
        <v>0.18318766002991538</v>
      </c>
      <c r="F94" s="457">
        <v>-1404.359999999986</v>
      </c>
      <c r="G94" s="458">
        <v>-1.9398328055181935</v>
      </c>
      <c r="I94" s="18"/>
      <c r="J94" s="32"/>
      <c r="K94" s="20"/>
      <c r="L94" s="33"/>
      <c r="M94" s="20"/>
      <c r="N94" s="33"/>
      <c r="O94" s="20"/>
    </row>
    <row r="95" spans="1:15" s="10" customFormat="1" ht="15.05" hidden="1" customHeight="1">
      <c r="B95" s="466">
        <v>2007</v>
      </c>
      <c r="C95" s="460">
        <v>71854.95</v>
      </c>
      <c r="D95" s="457">
        <v>863.3799999999901</v>
      </c>
      <c r="E95" s="458">
        <v>1.2161725680950468</v>
      </c>
      <c r="F95" s="457">
        <v>-1286.3600000000006</v>
      </c>
      <c r="G95" s="458">
        <v>-1.7587325138146923</v>
      </c>
      <c r="I95" s="16"/>
      <c r="J95" s="9"/>
      <c r="K95" s="19"/>
    </row>
    <row r="96" spans="1:15" s="10" customFormat="1" ht="15.05" hidden="1" customHeight="1">
      <c r="B96" s="466">
        <v>2007</v>
      </c>
      <c r="C96" s="460">
        <v>72580.42</v>
      </c>
      <c r="D96" s="457">
        <v>725.47000000000116</v>
      </c>
      <c r="E96" s="458">
        <v>1.0096312084275354</v>
      </c>
      <c r="F96" s="457">
        <v>-894.79000000000815</v>
      </c>
      <c r="G96" s="458">
        <v>-1.2178121028847784</v>
      </c>
      <c r="I96" s="16"/>
      <c r="J96" s="9"/>
      <c r="K96" s="19"/>
    </row>
    <row r="97" spans="1:16" s="1" customFormat="1" ht="15.05" hidden="1" customHeight="1">
      <c r="A97" s="10"/>
      <c r="B97" s="466">
        <v>2007</v>
      </c>
      <c r="C97" s="460">
        <v>73777.81</v>
      </c>
      <c r="D97" s="457">
        <v>1197.3899999999994</v>
      </c>
      <c r="E97" s="458">
        <v>1.6497424512010213</v>
      </c>
      <c r="F97" s="457">
        <v>-838.3700000000099</v>
      </c>
      <c r="G97" s="458">
        <v>-1.123576682698058</v>
      </c>
      <c r="I97" s="16"/>
      <c r="J97" s="9"/>
      <c r="K97" s="19"/>
    </row>
    <row r="98" spans="1:16" s="1" customFormat="1" ht="15.05" hidden="1" customHeight="1">
      <c r="A98" s="10"/>
      <c r="B98" s="466">
        <v>2007</v>
      </c>
      <c r="C98" s="460">
        <v>73100.72</v>
      </c>
      <c r="D98" s="457">
        <v>-677.08999999999651</v>
      </c>
      <c r="E98" s="458">
        <v>-0.91774206905841993</v>
      </c>
      <c r="F98" s="457">
        <v>-1140.0899999999965</v>
      </c>
      <c r="G98" s="458">
        <v>-1.5356648183121848</v>
      </c>
      <c r="I98" s="16"/>
      <c r="J98" s="9"/>
      <c r="K98" s="19"/>
    </row>
    <row r="99" spans="1:16" s="6" customFormat="1" ht="15.05" hidden="1" customHeight="1">
      <c r="A99" s="10"/>
      <c r="B99" s="466">
        <v>2007</v>
      </c>
      <c r="C99" s="460">
        <v>72749.399999999994</v>
      </c>
      <c r="D99" s="457">
        <v>-351.32000000000698</v>
      </c>
      <c r="E99" s="458">
        <v>-0.48059718153255915</v>
      </c>
      <c r="F99" s="457">
        <v>-215.35000000000582</v>
      </c>
      <c r="G99" s="458">
        <v>-0.29514251744849673</v>
      </c>
      <c r="I99" s="32"/>
      <c r="J99" s="32"/>
    </row>
    <row r="100" spans="1:16" ht="15.05" hidden="1" customHeight="1">
      <c r="A100" s="10"/>
      <c r="B100" s="466">
        <v>2007</v>
      </c>
      <c r="C100" s="460">
        <v>71448.08</v>
      </c>
      <c r="D100" s="457">
        <v>-1301.3199999999924</v>
      </c>
      <c r="E100" s="458">
        <v>-1.7887707664942809</v>
      </c>
      <c r="F100" s="457">
        <v>-806.33999999999651</v>
      </c>
      <c r="G100" s="458">
        <v>-1.1159732511865599</v>
      </c>
    </row>
    <row r="101" spans="1:16" ht="15.05" hidden="1" customHeight="1">
      <c r="A101" s="10"/>
      <c r="B101" s="466">
        <v>2007</v>
      </c>
      <c r="C101" s="460">
        <v>69707.37</v>
      </c>
      <c r="D101" s="457">
        <v>-1740.7100000000064</v>
      </c>
      <c r="E101" s="458">
        <v>-2.4363285899355276</v>
      </c>
      <c r="F101" s="457">
        <v>-1369.7600000000093</v>
      </c>
      <c r="G101" s="458">
        <v>-1.9271459047375856</v>
      </c>
    </row>
    <row r="102" spans="1:16" ht="15.05" hidden="1" customHeight="1">
      <c r="A102" s="10"/>
      <c r="B102" s="466">
        <v>2007</v>
      </c>
      <c r="C102" s="460">
        <v>67825.64</v>
      </c>
      <c r="D102" s="457">
        <v>-1881.7299999999959</v>
      </c>
      <c r="E102" s="458">
        <v>-2.6994706585544606</v>
      </c>
      <c r="F102" s="457">
        <v>-1241.1300000000047</v>
      </c>
      <c r="G102" s="458">
        <v>-1.7970002071908198</v>
      </c>
    </row>
    <row r="103" spans="1:16" s="13" customFormat="1" ht="15.05" hidden="1" customHeight="1">
      <c r="A103" s="10"/>
      <c r="B103" s="467" t="s">
        <v>65</v>
      </c>
      <c r="C103" s="468"/>
      <c r="D103" s="469"/>
      <c r="E103" s="470"/>
      <c r="F103" s="463"/>
      <c r="G103" s="464"/>
      <c r="H103" s="6"/>
      <c r="I103" s="46"/>
      <c r="J103" s="46"/>
      <c r="K103" s="46"/>
      <c r="L103" s="46"/>
      <c r="M103" s="46"/>
      <c r="N103" s="46"/>
      <c r="O103" s="28"/>
      <c r="P103" s="19"/>
    </row>
    <row r="104" spans="1:16" s="42" customFormat="1" ht="15.05" hidden="1" customHeight="1">
      <c r="A104" s="10"/>
      <c r="B104" s="466">
        <v>2008</v>
      </c>
      <c r="C104" s="456">
        <v>66826</v>
      </c>
      <c r="D104" s="457">
        <v>-999.63999999999942</v>
      </c>
      <c r="E104" s="458">
        <v>-1.4738379173421663</v>
      </c>
      <c r="F104" s="457">
        <v>-1619.2100000000064</v>
      </c>
      <c r="G104" s="458">
        <v>-2.3657024355685508</v>
      </c>
      <c r="I104" s="47"/>
      <c r="J104" s="47"/>
      <c r="K104" s="47"/>
      <c r="L104" s="47"/>
      <c r="M104" s="47"/>
      <c r="N104" s="47"/>
      <c r="O104" s="35"/>
      <c r="P104" s="34"/>
    </row>
    <row r="105" spans="1:16" s="10" customFormat="1" ht="15.05" customHeight="1">
      <c r="B105" s="466">
        <v>2008</v>
      </c>
      <c r="C105" s="456">
        <v>68668.600000000006</v>
      </c>
      <c r="D105" s="457">
        <v>1842.6000000000058</v>
      </c>
      <c r="E105" s="458">
        <v>2.7573100290306343</v>
      </c>
      <c r="F105" s="457">
        <v>-1430.9499999999971</v>
      </c>
      <c r="G105" s="458">
        <v>-2.0413112495016037</v>
      </c>
      <c r="I105" s="46"/>
      <c r="J105" s="46"/>
      <c r="K105" s="46"/>
      <c r="L105" s="46"/>
      <c r="M105" s="46"/>
      <c r="N105" s="46"/>
      <c r="O105" s="28"/>
      <c r="P105" s="19"/>
    </row>
    <row r="106" spans="1:16" s="10" customFormat="1" ht="15.05" hidden="1" customHeight="1">
      <c r="B106" s="466">
        <v>2008</v>
      </c>
      <c r="C106" s="456">
        <v>69759</v>
      </c>
      <c r="D106" s="457">
        <v>1090.3999999999942</v>
      </c>
      <c r="E106" s="458">
        <v>1.5879164567211177</v>
      </c>
      <c r="F106" s="457">
        <v>-1102.7599999999948</v>
      </c>
      <c r="G106" s="458">
        <v>-1.5562131112746727</v>
      </c>
      <c r="I106" s="46"/>
      <c r="J106" s="46"/>
      <c r="K106" s="46"/>
      <c r="L106" s="46"/>
      <c r="M106" s="46"/>
      <c r="N106" s="46"/>
      <c r="O106" s="28"/>
      <c r="P106" s="19"/>
    </row>
    <row r="107" spans="1:16" s="10" customFormat="1" ht="15.05" hidden="1" customHeight="1">
      <c r="B107" s="466">
        <v>2008</v>
      </c>
      <c r="C107" s="456">
        <v>70101</v>
      </c>
      <c r="D107" s="457">
        <v>342</v>
      </c>
      <c r="E107" s="458">
        <v>0.49025932137789141</v>
      </c>
      <c r="F107" s="457">
        <v>-890.57000000000698</v>
      </c>
      <c r="G107" s="458">
        <v>-1.2544728902319093</v>
      </c>
      <c r="I107" s="46"/>
      <c r="J107" s="46"/>
      <c r="K107" s="46"/>
      <c r="L107" s="46"/>
      <c r="M107" s="46"/>
      <c r="N107" s="46"/>
      <c r="O107" s="28"/>
      <c r="P107" s="19"/>
    </row>
    <row r="108" spans="1:16" s="11" customFormat="1" ht="15.05" hidden="1" customHeight="1">
      <c r="A108" s="10"/>
      <c r="B108" s="466">
        <v>2008</v>
      </c>
      <c r="C108" s="456">
        <v>70751</v>
      </c>
      <c r="D108" s="457">
        <v>650</v>
      </c>
      <c r="E108" s="458">
        <v>0.92723356300194837</v>
      </c>
      <c r="F108" s="457">
        <v>-1103.9499999999971</v>
      </c>
      <c r="G108" s="458">
        <v>-1.5363590121487789</v>
      </c>
      <c r="H108" s="10"/>
      <c r="I108" s="46"/>
      <c r="J108" s="46"/>
      <c r="K108" s="46"/>
      <c r="L108" s="46"/>
      <c r="M108" s="46"/>
      <c r="N108" s="46"/>
      <c r="O108" s="33"/>
      <c r="P108" s="20"/>
    </row>
    <row r="109" spans="1:16" s="11" customFormat="1" ht="15.05" hidden="1" customHeight="1">
      <c r="A109" s="10"/>
      <c r="B109" s="466">
        <v>2008</v>
      </c>
      <c r="C109" s="456">
        <v>68936</v>
      </c>
      <c r="D109" s="457">
        <v>-1815</v>
      </c>
      <c r="E109" s="458">
        <v>-2.5653347655863428</v>
      </c>
      <c r="F109" s="457">
        <v>-3644.4199999999983</v>
      </c>
      <c r="G109" s="458">
        <v>-5.0212164658181848</v>
      </c>
      <c r="I109" s="46"/>
      <c r="J109" s="46"/>
      <c r="K109" s="46"/>
      <c r="L109" s="46"/>
      <c r="M109" s="46"/>
      <c r="N109" s="46"/>
      <c r="O109" s="33"/>
      <c r="P109" s="20"/>
    </row>
    <row r="110" spans="1:16" s="11" customFormat="1" ht="15.05" hidden="1" customHeight="1">
      <c r="A110" s="10"/>
      <c r="B110" s="466">
        <v>2008</v>
      </c>
      <c r="C110" s="456">
        <v>72799.429999999993</v>
      </c>
      <c r="D110" s="457">
        <v>3863.429999999993</v>
      </c>
      <c r="E110" s="458">
        <v>5.6043721712893131</v>
      </c>
      <c r="F110" s="457">
        <v>-978.38000000000466</v>
      </c>
      <c r="G110" s="458">
        <v>-1.326116890701968</v>
      </c>
      <c r="I110" s="46"/>
      <c r="J110" s="46"/>
      <c r="K110" s="46"/>
      <c r="L110" s="46"/>
      <c r="M110" s="46"/>
      <c r="N110" s="46"/>
    </row>
    <row r="111" spans="1:16" s="17" customFormat="1" ht="15.05" hidden="1" customHeight="1">
      <c r="A111" s="10"/>
      <c r="B111" s="466">
        <v>2008</v>
      </c>
      <c r="C111" s="456">
        <v>72760.100000000006</v>
      </c>
      <c r="D111" s="457">
        <v>-39.329999999987194</v>
      </c>
      <c r="E111" s="458">
        <v>-5.4025148273808554E-2</v>
      </c>
      <c r="F111" s="457">
        <v>-340.61999999999534</v>
      </c>
      <c r="G111" s="458">
        <v>-0.46595984280318703</v>
      </c>
      <c r="I111" s="46"/>
      <c r="J111" s="46"/>
      <c r="K111" s="46"/>
      <c r="L111" s="46"/>
      <c r="M111" s="46"/>
      <c r="N111" s="46"/>
    </row>
    <row r="112" spans="1:16" s="6" customFormat="1" ht="15.05" hidden="1" customHeight="1">
      <c r="A112" s="10"/>
      <c r="B112" s="466">
        <v>2008</v>
      </c>
      <c r="C112" s="456">
        <v>71678.95</v>
      </c>
      <c r="D112" s="457">
        <v>-1081.1500000000087</v>
      </c>
      <c r="E112" s="458">
        <v>-1.4859105471268066</v>
      </c>
      <c r="F112" s="457">
        <v>-1070.4499999999971</v>
      </c>
      <c r="G112" s="458">
        <v>-1.4714210701394137</v>
      </c>
      <c r="H112" s="17"/>
      <c r="I112" s="46"/>
      <c r="J112" s="46"/>
      <c r="K112" s="46"/>
      <c r="L112" s="46"/>
      <c r="M112" s="46"/>
      <c r="N112" s="46"/>
    </row>
    <row r="113" spans="1:14" s="6" customFormat="1" ht="15.05" hidden="1" customHeight="1">
      <c r="A113" s="10"/>
      <c r="B113" s="466">
        <v>2008</v>
      </c>
      <c r="C113" s="456">
        <v>69149.039999999994</v>
      </c>
      <c r="D113" s="457">
        <v>-2529.9100000000035</v>
      </c>
      <c r="E113" s="458">
        <v>-3.5295020365114169</v>
      </c>
      <c r="F113" s="457">
        <v>-2299.0400000000081</v>
      </c>
      <c r="G113" s="458">
        <v>-3.2177771607018855</v>
      </c>
      <c r="H113" s="17"/>
      <c r="I113" s="46"/>
      <c r="J113" s="46"/>
      <c r="K113" s="46"/>
      <c r="L113" s="46"/>
      <c r="M113" s="46"/>
      <c r="N113" s="46"/>
    </row>
    <row r="114" spans="1:14" s="6" customFormat="1" ht="15.05" hidden="1" customHeight="1">
      <c r="A114" s="10"/>
      <c r="B114" s="466">
        <v>2008</v>
      </c>
      <c r="C114" s="456">
        <v>68906.100000000006</v>
      </c>
      <c r="D114" s="457">
        <v>-242.93999999998778</v>
      </c>
      <c r="E114" s="458">
        <v>-0.35132808785196801</v>
      </c>
      <c r="F114" s="457">
        <v>-801.26999999998952</v>
      </c>
      <c r="G114" s="458">
        <v>-1.1494767339522127</v>
      </c>
      <c r="I114" s="46"/>
      <c r="J114" s="46"/>
      <c r="K114" s="46"/>
      <c r="L114" s="46"/>
      <c r="M114" s="46"/>
      <c r="N114" s="46"/>
    </row>
    <row r="115" spans="1:14" s="6" customFormat="1" ht="15.05" hidden="1" customHeight="1">
      <c r="A115" s="10"/>
      <c r="B115" s="466">
        <v>2008</v>
      </c>
      <c r="C115" s="456">
        <v>66137.679999999993</v>
      </c>
      <c r="D115" s="457">
        <v>-2768.4200000000128</v>
      </c>
      <c r="E115" s="458">
        <v>-4.0176704239537742</v>
      </c>
      <c r="F115" s="457">
        <v>-1687.9600000000064</v>
      </c>
      <c r="G115" s="458">
        <v>-2.4886753740915708</v>
      </c>
      <c r="I115" s="46"/>
      <c r="J115" s="46"/>
      <c r="K115" s="46"/>
      <c r="L115" s="46"/>
      <c r="M115" s="46"/>
      <c r="N115" s="46"/>
    </row>
    <row r="116" spans="1:14" s="6" customFormat="1" ht="15.05" hidden="1" customHeight="1">
      <c r="A116" s="10"/>
      <c r="B116" s="467" t="s">
        <v>122</v>
      </c>
      <c r="C116" s="468"/>
      <c r="D116" s="469"/>
      <c r="E116" s="470"/>
      <c r="F116" s="469"/>
      <c r="G116" s="470"/>
      <c r="H116" s="44"/>
      <c r="I116" s="32"/>
    </row>
    <row r="117" spans="1:14" s="48" customFormat="1" ht="15.05" hidden="1" customHeight="1">
      <c r="A117" s="10"/>
      <c r="B117" s="466">
        <v>2009</v>
      </c>
      <c r="C117" s="456">
        <v>63684.75</v>
      </c>
      <c r="D117" s="457">
        <v>-2452.929999999993</v>
      </c>
      <c r="E117" s="458">
        <v>-3.7088237748889838</v>
      </c>
      <c r="F117" s="457">
        <v>-3141.25</v>
      </c>
      <c r="G117" s="458">
        <v>-4.7006404692784258</v>
      </c>
    </row>
    <row r="118" spans="1:14" s="48" customFormat="1" ht="15.05" customHeight="1">
      <c r="A118" s="10"/>
      <c r="B118" s="466">
        <v>2009</v>
      </c>
      <c r="C118" s="456">
        <v>65443.3</v>
      </c>
      <c r="D118" s="457">
        <v>1758.5500000000029</v>
      </c>
      <c r="E118" s="458">
        <v>2.7613361126486353</v>
      </c>
      <c r="F118" s="457">
        <v>-3225.3000000000029</v>
      </c>
      <c r="G118" s="458">
        <v>-4.6969065919503237</v>
      </c>
    </row>
    <row r="119" spans="1:14" s="48" customFormat="1" ht="15.05" hidden="1" customHeight="1">
      <c r="A119" s="10"/>
      <c r="B119" s="466">
        <v>2009</v>
      </c>
      <c r="C119" s="456">
        <v>67329.13</v>
      </c>
      <c r="D119" s="457">
        <v>1885.8300000000017</v>
      </c>
      <c r="E119" s="458">
        <v>2.8816242457211132</v>
      </c>
      <c r="F119" s="457">
        <v>-2429.8699999999953</v>
      </c>
      <c r="G119" s="458">
        <v>-3.4832351381183742</v>
      </c>
    </row>
    <row r="120" spans="1:14" s="48" customFormat="1" ht="15.05" hidden="1" customHeight="1">
      <c r="A120" s="10"/>
      <c r="B120" s="466">
        <v>2009</v>
      </c>
      <c r="C120" s="456">
        <v>67707.75</v>
      </c>
      <c r="D120" s="457">
        <v>378.61999999999534</v>
      </c>
      <c r="E120" s="458">
        <v>0.56234203531219862</v>
      </c>
      <c r="F120" s="457">
        <v>-2393.25</v>
      </c>
      <c r="G120" s="458">
        <v>-3.4140026533145118</v>
      </c>
    </row>
    <row r="121" spans="1:14" s="43" customFormat="1" ht="15.05" hidden="1" customHeight="1">
      <c r="A121" s="10"/>
      <c r="B121" s="466">
        <v>2009</v>
      </c>
      <c r="C121" s="456">
        <v>67869.100000000006</v>
      </c>
      <c r="D121" s="457">
        <v>161.35000000000582</v>
      </c>
      <c r="E121" s="458">
        <v>0.23830359153865288</v>
      </c>
      <c r="F121" s="457">
        <v>-2881.8999999999942</v>
      </c>
      <c r="G121" s="458">
        <v>-4.0732993173241283</v>
      </c>
    </row>
    <row r="122" spans="1:14" s="43" customFormat="1" ht="15.05" hidden="1" customHeight="1">
      <c r="A122" s="10"/>
      <c r="B122" s="466">
        <v>2009</v>
      </c>
      <c r="C122" s="456">
        <v>68309.63</v>
      </c>
      <c r="D122" s="457">
        <v>440.52999999999884</v>
      </c>
      <c r="E122" s="458">
        <v>0.64908772917277702</v>
      </c>
      <c r="F122" s="457">
        <v>-626.36999999999534</v>
      </c>
      <c r="G122" s="458">
        <v>-0.90862539166762701</v>
      </c>
    </row>
    <row r="123" spans="1:14" s="43" customFormat="1" ht="15.05" hidden="1" customHeight="1">
      <c r="A123" s="10"/>
      <c r="B123" s="466">
        <v>2009</v>
      </c>
      <c r="C123" s="456">
        <v>69968.039999999994</v>
      </c>
      <c r="D123" s="457">
        <v>1658.4099999999889</v>
      </c>
      <c r="E123" s="458">
        <v>2.4277836082555098</v>
      </c>
      <c r="F123" s="457">
        <v>-2831.3899999999994</v>
      </c>
      <c r="G123" s="458">
        <v>-3.8893024299778176</v>
      </c>
      <c r="H123" s="64"/>
    </row>
    <row r="124" spans="1:14" s="43" customFormat="1" ht="15.05" hidden="1" customHeight="1">
      <c r="A124" s="10"/>
      <c r="B124" s="466">
        <v>2009</v>
      </c>
      <c r="C124" s="456">
        <v>69872.38</v>
      </c>
      <c r="D124" s="457">
        <v>-95.659999999988941</v>
      </c>
      <c r="E124" s="458">
        <v>-0.13671956510428629</v>
      </c>
      <c r="F124" s="457">
        <v>-2887.7200000000012</v>
      </c>
      <c r="G124" s="458">
        <v>-3.968823572260078</v>
      </c>
    </row>
    <row r="125" spans="1:14" ht="15.05" hidden="1" customHeight="1">
      <c r="A125" s="10"/>
      <c r="B125" s="466">
        <v>2009</v>
      </c>
      <c r="C125" s="456">
        <v>68374</v>
      </c>
      <c r="D125" s="457">
        <v>-1498.3800000000047</v>
      </c>
      <c r="E125" s="458">
        <v>-2.1444525004014565</v>
      </c>
      <c r="F125" s="457">
        <v>-3304.9499999999971</v>
      </c>
      <c r="G125" s="458">
        <v>-4.6107678753664771</v>
      </c>
    </row>
    <row r="126" spans="1:14" ht="15.05" hidden="1" customHeight="1">
      <c r="A126" s="10"/>
      <c r="B126" s="466">
        <v>2009</v>
      </c>
      <c r="C126" s="456">
        <v>66404.09</v>
      </c>
      <c r="D126" s="457">
        <v>-1969.9100000000035</v>
      </c>
      <c r="E126" s="458">
        <v>-2.8810805276859668</v>
      </c>
      <c r="F126" s="457">
        <v>-2744.9499999999971</v>
      </c>
      <c r="G126" s="458">
        <v>-3.9696140394718356</v>
      </c>
    </row>
    <row r="127" spans="1:14" s="43" customFormat="1" ht="15.05" hidden="1" customHeight="1">
      <c r="A127" s="10"/>
      <c r="B127" s="466">
        <v>2009</v>
      </c>
      <c r="C127" s="456">
        <v>65654.710000000006</v>
      </c>
      <c r="D127" s="457">
        <v>-749.3799999999901</v>
      </c>
      <c r="E127" s="458">
        <v>-1.1285148249151433</v>
      </c>
      <c r="F127" s="457">
        <v>-3251.3899999999994</v>
      </c>
      <c r="G127" s="458">
        <v>-4.7185807932824559</v>
      </c>
    </row>
    <row r="128" spans="1:14" s="65" customFormat="1" ht="15.05" hidden="1" customHeight="1">
      <c r="A128" s="10"/>
      <c r="B128" s="466">
        <v>2009</v>
      </c>
      <c r="C128" s="456">
        <v>63529.94</v>
      </c>
      <c r="D128" s="457">
        <v>-2124.7700000000041</v>
      </c>
      <c r="E128" s="458">
        <v>-3.2362796210660321</v>
      </c>
      <c r="F128" s="457">
        <v>-2607.7399999999907</v>
      </c>
      <c r="G128" s="458">
        <v>-3.9428960919100717</v>
      </c>
    </row>
    <row r="129" spans="1:9" s="6" customFormat="1" ht="15.05" hidden="1" customHeight="1">
      <c r="A129" s="10"/>
      <c r="B129" s="467" t="s">
        <v>155</v>
      </c>
      <c r="C129" s="468"/>
      <c r="D129" s="469"/>
      <c r="E129" s="470"/>
      <c r="F129" s="469"/>
      <c r="G129" s="470"/>
      <c r="H129" s="44"/>
      <c r="I129" s="32"/>
    </row>
    <row r="130" spans="1:9" s="48" customFormat="1" ht="15.05" hidden="1" customHeight="1">
      <c r="A130" s="10"/>
      <c r="B130" s="466">
        <v>2010</v>
      </c>
      <c r="C130" s="456">
        <v>62620.31</v>
      </c>
      <c r="D130" s="457">
        <v>-909.63000000000466</v>
      </c>
      <c r="E130" s="458">
        <v>-1.4318130947392831</v>
      </c>
      <c r="F130" s="457">
        <v>-1064.4400000000023</v>
      </c>
      <c r="G130" s="458">
        <v>-1.6714205520159879</v>
      </c>
    </row>
    <row r="131" spans="1:9" s="48" customFormat="1" ht="15.05" customHeight="1">
      <c r="A131" s="10"/>
      <c r="B131" s="466">
        <v>2010</v>
      </c>
      <c r="C131" s="456">
        <v>63787.8</v>
      </c>
      <c r="D131" s="457">
        <v>1167.4900000000052</v>
      </c>
      <c r="E131" s="458">
        <v>1.8643951139814021</v>
      </c>
      <c r="F131" s="457">
        <v>-1655.5</v>
      </c>
      <c r="G131" s="458">
        <v>-2.5296707225949717</v>
      </c>
    </row>
    <row r="132" spans="1:9" s="48" customFormat="1" ht="15.05" hidden="1" customHeight="1">
      <c r="A132" s="10"/>
      <c r="B132" s="466">
        <v>2010</v>
      </c>
      <c r="C132" s="456">
        <v>65465.43</v>
      </c>
      <c r="D132" s="457">
        <v>1677.6299999999974</v>
      </c>
      <c r="E132" s="458">
        <v>2.6300170251991801</v>
      </c>
      <c r="F132" s="457">
        <v>-1863.7000000000044</v>
      </c>
      <c r="G132" s="458">
        <v>-2.768044084336168</v>
      </c>
    </row>
    <row r="133" spans="1:9" s="48" customFormat="1" ht="15.05" hidden="1" customHeight="1">
      <c r="A133" s="10"/>
      <c r="B133" s="466">
        <v>2010</v>
      </c>
      <c r="C133" s="456">
        <v>66113</v>
      </c>
      <c r="D133" s="457">
        <v>647.56999999999971</v>
      </c>
      <c r="E133" s="458">
        <v>0.98917856340361254</v>
      </c>
      <c r="F133" s="457">
        <v>-1594.75</v>
      </c>
      <c r="G133" s="458">
        <v>-2.3553433691121057</v>
      </c>
    </row>
    <row r="134" spans="1:9" s="43" customFormat="1" ht="15.05" hidden="1" customHeight="1">
      <c r="A134" s="10"/>
      <c r="B134" s="466">
        <v>2010</v>
      </c>
      <c r="C134" s="456">
        <v>65962.039999999994</v>
      </c>
      <c r="D134" s="457">
        <v>-150.9600000000064</v>
      </c>
      <c r="E134" s="458">
        <v>-0.2283363332476398</v>
      </c>
      <c r="F134" s="457">
        <v>-1907.0600000000122</v>
      </c>
      <c r="G134" s="458">
        <v>-2.8099090749693261</v>
      </c>
    </row>
    <row r="135" spans="1:9" s="43" customFormat="1" ht="15.05" hidden="1" customHeight="1">
      <c r="A135" s="10"/>
      <c r="B135" s="466">
        <v>2010</v>
      </c>
      <c r="C135" s="456">
        <v>66003.09</v>
      </c>
      <c r="D135" s="457">
        <v>41.05000000000291</v>
      </c>
      <c r="E135" s="458">
        <v>6.2232762964882227E-2</v>
      </c>
      <c r="F135" s="457">
        <v>-2306.5400000000081</v>
      </c>
      <c r="G135" s="458">
        <v>-3.3765956571569831</v>
      </c>
    </row>
    <row r="136" spans="1:9" s="43" customFormat="1" ht="15.05" hidden="1" customHeight="1">
      <c r="A136" s="10"/>
      <c r="B136" s="466">
        <v>2010</v>
      </c>
      <c r="C136" s="456">
        <v>67800.039999999994</v>
      </c>
      <c r="D136" s="457">
        <v>1796.9499999999971</v>
      </c>
      <c r="E136" s="458">
        <v>2.7225240515254683</v>
      </c>
      <c r="F136" s="457">
        <v>-2168</v>
      </c>
      <c r="G136" s="458">
        <v>-3.0985575699991017</v>
      </c>
    </row>
    <row r="137" spans="1:9" s="43" customFormat="1" ht="15.05" hidden="1" customHeight="1">
      <c r="A137" s="10"/>
      <c r="B137" s="466">
        <v>2010</v>
      </c>
      <c r="C137" s="456">
        <v>67391.95</v>
      </c>
      <c r="D137" s="457">
        <v>-408.08999999999651</v>
      </c>
      <c r="E137" s="458">
        <v>-0.6019022997626422</v>
      </c>
      <c r="F137" s="457">
        <v>-2480.4300000000076</v>
      </c>
      <c r="G137" s="458">
        <v>-3.5499434826751468</v>
      </c>
    </row>
    <row r="138" spans="1:9" s="43" customFormat="1" ht="15.05" hidden="1" customHeight="1">
      <c r="A138" s="10"/>
      <c r="B138" s="466">
        <v>2010</v>
      </c>
      <c r="C138" s="456">
        <v>66472.539999999994</v>
      </c>
      <c r="D138" s="457">
        <v>-919.41000000000349</v>
      </c>
      <c r="E138" s="458">
        <v>-1.3642727358386395</v>
      </c>
      <c r="F138" s="457">
        <v>-1901.4600000000064</v>
      </c>
      <c r="G138" s="458">
        <v>-2.7809693743235897</v>
      </c>
    </row>
    <row r="139" spans="1:9" ht="15.05" hidden="1" customHeight="1">
      <c r="A139" s="10"/>
      <c r="B139" s="466">
        <v>2010</v>
      </c>
      <c r="C139" s="456">
        <v>64728.4</v>
      </c>
      <c r="D139" s="457">
        <v>-1744.1399999999921</v>
      </c>
      <c r="E139" s="458">
        <v>-2.6238503899504906</v>
      </c>
      <c r="F139" s="457">
        <v>-1675.6899999999951</v>
      </c>
      <c r="G139" s="458">
        <v>-2.5234740811898746</v>
      </c>
    </row>
    <row r="140" spans="1:9" s="43" customFormat="1" ht="15.05" hidden="1" customHeight="1">
      <c r="A140" s="10"/>
      <c r="B140" s="466">
        <v>2010</v>
      </c>
      <c r="C140" s="456">
        <v>63907.38</v>
      </c>
      <c r="D140" s="457">
        <v>-821.02000000000407</v>
      </c>
      <c r="E140" s="458">
        <v>-1.2684076850347026</v>
      </c>
      <c r="F140" s="457">
        <v>-1747.330000000009</v>
      </c>
      <c r="G140" s="458">
        <v>-2.6613932191612832</v>
      </c>
    </row>
    <row r="141" spans="1:9" s="65" customFormat="1" ht="15.05" hidden="1" customHeight="1">
      <c r="A141" s="10"/>
      <c r="B141" s="466">
        <v>2010</v>
      </c>
      <c r="C141" s="456">
        <v>61344.42</v>
      </c>
      <c r="D141" s="457">
        <v>-2562.9599999999991</v>
      </c>
      <c r="E141" s="458">
        <v>-4.0104288424904837</v>
      </c>
      <c r="F141" s="457">
        <v>-2185.5200000000041</v>
      </c>
      <c r="G141" s="458">
        <v>-3.4401417662286491</v>
      </c>
    </row>
    <row r="142" spans="1:9" s="6" customFormat="1" ht="15.05" hidden="1" customHeight="1">
      <c r="A142" s="10"/>
      <c r="B142" s="467" t="s">
        <v>164</v>
      </c>
      <c r="C142" s="468"/>
      <c r="D142" s="469"/>
      <c r="E142" s="470"/>
      <c r="F142" s="469"/>
      <c r="G142" s="470"/>
      <c r="H142" s="44"/>
      <c r="I142" s="32"/>
    </row>
    <row r="143" spans="1:9" s="48" customFormat="1" ht="15.05" hidden="1" customHeight="1">
      <c r="A143" s="10"/>
      <c r="B143" s="466">
        <v>2011</v>
      </c>
      <c r="C143" s="456">
        <v>60507.8</v>
      </c>
      <c r="D143" s="457">
        <v>-836.61999999999534</v>
      </c>
      <c r="E143" s="458">
        <v>-1.3638078247377621</v>
      </c>
      <c r="F143" s="457">
        <v>-2112.5099999999948</v>
      </c>
      <c r="G143" s="458">
        <v>-3.3735221048889628</v>
      </c>
    </row>
    <row r="144" spans="1:9" s="48" customFormat="1" ht="14.4" customHeight="1">
      <c r="A144" s="10"/>
      <c r="B144" s="466">
        <v>2011</v>
      </c>
      <c r="C144" s="456">
        <v>61786.8</v>
      </c>
      <c r="D144" s="457">
        <v>1279</v>
      </c>
      <c r="E144" s="458">
        <v>2.1137770667583311</v>
      </c>
      <c r="F144" s="457">
        <v>-2001</v>
      </c>
      <c r="G144" s="458">
        <v>-3.1369634945867375</v>
      </c>
    </row>
    <row r="145" spans="1:9" s="48" customFormat="1" ht="14.4" hidden="1" customHeight="1">
      <c r="A145" s="10"/>
      <c r="B145" s="466">
        <v>2011</v>
      </c>
      <c r="C145" s="456">
        <v>63374.34</v>
      </c>
      <c r="D145" s="457">
        <v>1587.5399999999936</v>
      </c>
      <c r="E145" s="458">
        <v>2.5693837518693243</v>
      </c>
      <c r="F145" s="457">
        <v>-2091.0900000000038</v>
      </c>
      <c r="G145" s="458">
        <v>-3.1941896662101072</v>
      </c>
    </row>
    <row r="146" spans="1:9" s="48" customFormat="1" ht="14.4" hidden="1" customHeight="1">
      <c r="A146" s="10"/>
      <c r="B146" s="466">
        <v>2011</v>
      </c>
      <c r="C146" s="456">
        <v>63724.42</v>
      </c>
      <c r="D146" s="457">
        <v>350.08000000000175</v>
      </c>
      <c r="E146" s="458">
        <v>0.55240023012468953</v>
      </c>
      <c r="F146" s="457">
        <v>-2388.5800000000017</v>
      </c>
      <c r="G146" s="458">
        <v>-3.6128749262626059</v>
      </c>
    </row>
    <row r="147" spans="1:9" s="48" customFormat="1" ht="14.4" hidden="1" customHeight="1">
      <c r="A147" s="10"/>
      <c r="B147" s="466">
        <v>2011</v>
      </c>
      <c r="C147" s="456">
        <v>63895.68</v>
      </c>
      <c r="D147" s="457">
        <v>171.26000000000204</v>
      </c>
      <c r="E147" s="458">
        <v>0.2687509749009962</v>
      </c>
      <c r="F147" s="457">
        <v>-2066.3599999999933</v>
      </c>
      <c r="G147" s="458">
        <v>-3.1326502333766371</v>
      </c>
    </row>
    <row r="148" spans="1:9" s="43" customFormat="1" ht="14.4" hidden="1" customHeight="1">
      <c r="A148" s="10"/>
      <c r="B148" s="466">
        <v>2011</v>
      </c>
      <c r="C148" s="456">
        <v>64697.68</v>
      </c>
      <c r="D148" s="457">
        <v>802</v>
      </c>
      <c r="E148" s="458">
        <v>1.2551709286136514</v>
      </c>
      <c r="F148" s="457">
        <v>-1305.4099999999962</v>
      </c>
      <c r="G148" s="458">
        <v>-1.977801342331091</v>
      </c>
    </row>
    <row r="149" spans="1:9" s="43" customFormat="1" ht="14.4" hidden="1" customHeight="1">
      <c r="A149" s="10"/>
      <c r="B149" s="466">
        <v>2011</v>
      </c>
      <c r="C149" s="456">
        <v>66170.14</v>
      </c>
      <c r="D149" s="457">
        <v>1472.4599999999991</v>
      </c>
      <c r="E149" s="458">
        <v>2.275908502437801</v>
      </c>
      <c r="F149" s="457">
        <v>-1629.8999999999942</v>
      </c>
      <c r="G149" s="458">
        <v>-2.4039808826071436</v>
      </c>
    </row>
    <row r="150" spans="1:9" s="43" customFormat="1" ht="14.4" hidden="1" customHeight="1">
      <c r="A150" s="10"/>
      <c r="B150" s="466">
        <v>2011</v>
      </c>
      <c r="C150" s="456">
        <v>66131.77</v>
      </c>
      <c r="D150" s="457">
        <v>-38.369999999995343</v>
      </c>
      <c r="E150" s="458">
        <v>-5.7986880487163717E-2</v>
      </c>
      <c r="F150" s="457">
        <v>-1260.179999999993</v>
      </c>
      <c r="G150" s="458">
        <v>-1.8699266010257816</v>
      </c>
    </row>
    <row r="151" spans="1:9" s="43" customFormat="1" ht="14.4" hidden="1" customHeight="1">
      <c r="A151" s="10"/>
      <c r="B151" s="466">
        <v>2011</v>
      </c>
      <c r="C151" s="456">
        <v>64737.77</v>
      </c>
      <c r="D151" s="457">
        <v>-1394.0000000000073</v>
      </c>
      <c r="E151" s="458">
        <v>-2.1079127324128848</v>
      </c>
      <c r="F151" s="457">
        <v>-1734.7699999999968</v>
      </c>
      <c r="G151" s="458">
        <v>-2.6097543436733446</v>
      </c>
    </row>
    <row r="152" spans="1:9" ht="14.4" hidden="1" customHeight="1">
      <c r="A152" s="10"/>
      <c r="B152" s="466">
        <v>2011</v>
      </c>
      <c r="C152" s="456">
        <v>63509.9</v>
      </c>
      <c r="D152" s="457">
        <v>-1227.8699999999953</v>
      </c>
      <c r="E152" s="458">
        <v>-1.8966825703140415</v>
      </c>
      <c r="F152" s="457">
        <v>-1218.5</v>
      </c>
      <c r="G152" s="458">
        <v>-1.8824812601578316</v>
      </c>
    </row>
    <row r="153" spans="1:9" s="43" customFormat="1" ht="14.4" hidden="1" customHeight="1">
      <c r="A153" s="10"/>
      <c r="B153" s="466">
        <v>2011</v>
      </c>
      <c r="C153" s="456">
        <v>62734</v>
      </c>
      <c r="D153" s="457">
        <v>-775.90000000000146</v>
      </c>
      <c r="E153" s="458">
        <v>-1.2216992941257985</v>
      </c>
      <c r="F153" s="457">
        <v>-1173.3799999999974</v>
      </c>
      <c r="G153" s="458">
        <v>-1.8360633779697935</v>
      </c>
    </row>
    <row r="154" spans="1:9" s="65" customFormat="1" ht="14.4" hidden="1" customHeight="1">
      <c r="A154" s="10"/>
      <c r="B154" s="466">
        <v>2011</v>
      </c>
      <c r="C154" s="456">
        <v>60034.75</v>
      </c>
      <c r="D154" s="457">
        <v>-2699.25</v>
      </c>
      <c r="E154" s="458">
        <v>-4.3026907259221474</v>
      </c>
      <c r="F154" s="457">
        <v>-1309.6699999999983</v>
      </c>
      <c r="G154" s="458">
        <v>-2.1349456071147159</v>
      </c>
    </row>
    <row r="155" spans="1:9" s="6" customFormat="1" ht="14.4" hidden="1" customHeight="1">
      <c r="A155" s="10"/>
      <c r="B155" s="467" t="s">
        <v>181</v>
      </c>
      <c r="C155" s="468"/>
      <c r="D155" s="469"/>
      <c r="E155" s="470"/>
      <c r="F155" s="469"/>
      <c r="G155" s="470"/>
      <c r="H155" s="44"/>
      <c r="I155" s="32"/>
    </row>
    <row r="156" spans="1:9" s="48" customFormat="1" ht="15.05" hidden="1" customHeight="1">
      <c r="A156" s="10"/>
      <c r="B156" s="466">
        <v>2012</v>
      </c>
      <c r="C156" s="456">
        <v>59049.66</v>
      </c>
      <c r="D156" s="457">
        <v>-985.08999999999651</v>
      </c>
      <c r="E156" s="458">
        <v>-1.6408663315829557</v>
      </c>
      <c r="F156" s="457">
        <v>-1458.1399999999994</v>
      </c>
      <c r="G156" s="458">
        <v>-2.4098380704636497</v>
      </c>
    </row>
    <row r="157" spans="1:9" s="48" customFormat="1" ht="15.05" customHeight="1">
      <c r="A157" s="10"/>
      <c r="B157" s="466">
        <v>2012</v>
      </c>
      <c r="C157" s="456">
        <v>61140.28</v>
      </c>
      <c r="D157" s="457">
        <v>2090.6199999999953</v>
      </c>
      <c r="E157" s="458">
        <v>3.5404437553069812</v>
      </c>
      <c r="F157" s="457">
        <v>-646.52000000000407</v>
      </c>
      <c r="G157" s="458">
        <v>-1.0463723643237728</v>
      </c>
    </row>
    <row r="158" spans="1:9" s="55" customFormat="1" ht="15.05" hidden="1" customHeight="1">
      <c r="A158" s="10"/>
      <c r="B158" s="466">
        <v>2012</v>
      </c>
      <c r="C158" s="456">
        <v>62505.5</v>
      </c>
      <c r="D158" s="457">
        <v>1365.2200000000012</v>
      </c>
      <c r="E158" s="458">
        <v>2.2329305655780445</v>
      </c>
      <c r="F158" s="457">
        <v>-868.83999999999651</v>
      </c>
      <c r="G158" s="458">
        <v>-1.370964967840294</v>
      </c>
    </row>
    <row r="159" spans="1:9" s="48" customFormat="1" ht="15.05" hidden="1" customHeight="1">
      <c r="A159" s="10"/>
      <c r="B159" s="466">
        <v>2012</v>
      </c>
      <c r="C159" s="456">
        <v>62296.1</v>
      </c>
      <c r="D159" s="457">
        <v>-209.40000000000146</v>
      </c>
      <c r="E159" s="458">
        <v>-0.33501051907431645</v>
      </c>
      <c r="F159" s="457">
        <v>-1428.3199999999997</v>
      </c>
      <c r="G159" s="458">
        <v>-2.2414013340568744</v>
      </c>
    </row>
    <row r="160" spans="1:9" s="48" customFormat="1" ht="15.05" hidden="1" customHeight="1">
      <c r="A160" s="10"/>
      <c r="B160" s="466">
        <v>2012</v>
      </c>
      <c r="C160" s="456">
        <v>62699.9</v>
      </c>
      <c r="D160" s="457">
        <v>403.80000000000291</v>
      </c>
      <c r="E160" s="458">
        <v>0.64819467029235511</v>
      </c>
      <c r="F160" s="457">
        <v>-1195.7799999999988</v>
      </c>
      <c r="G160" s="458">
        <v>-1.8714567244608702</v>
      </c>
    </row>
    <row r="161" spans="1:11" s="48" customFormat="1" ht="15.05" hidden="1" customHeight="1">
      <c r="A161" s="10"/>
      <c r="B161" s="466">
        <v>2012</v>
      </c>
      <c r="C161" s="456">
        <v>63264.95</v>
      </c>
      <c r="D161" s="457">
        <v>565.04999999999563</v>
      </c>
      <c r="E161" s="458">
        <v>0.90119760956555695</v>
      </c>
      <c r="F161" s="457">
        <v>-1432.7300000000032</v>
      </c>
      <c r="G161" s="458">
        <v>-2.2144998089575978</v>
      </c>
    </row>
    <row r="162" spans="1:11" s="43" customFormat="1" ht="15.05" hidden="1" customHeight="1">
      <c r="A162" s="10"/>
      <c r="B162" s="466">
        <v>2012</v>
      </c>
      <c r="C162" s="456">
        <v>64792.4</v>
      </c>
      <c r="D162" s="457">
        <v>1527.4500000000044</v>
      </c>
      <c r="E162" s="458">
        <v>2.4143700421797689</v>
      </c>
      <c r="F162" s="457">
        <v>-1377.739999999998</v>
      </c>
      <c r="G162" s="458">
        <v>-2.0821174021998416</v>
      </c>
    </row>
    <row r="163" spans="1:11" s="43" customFormat="1" ht="15.05" hidden="1" customHeight="1">
      <c r="A163" s="10"/>
      <c r="B163" s="466">
        <v>2012</v>
      </c>
      <c r="C163" s="456">
        <v>64862.81</v>
      </c>
      <c r="D163" s="457">
        <v>70.409999999996217</v>
      </c>
      <c r="E163" s="458">
        <v>0.10867015267221802</v>
      </c>
      <c r="F163" s="457">
        <v>-1268.9600000000064</v>
      </c>
      <c r="G163" s="458">
        <v>-1.9188356821539827</v>
      </c>
    </row>
    <row r="164" spans="1:11" s="43" customFormat="1" ht="15.05" hidden="1" customHeight="1">
      <c r="A164" s="10"/>
      <c r="B164" s="466">
        <v>2012</v>
      </c>
      <c r="C164" s="456">
        <v>63765.55</v>
      </c>
      <c r="D164" s="457">
        <v>-1097.2599999999948</v>
      </c>
      <c r="E164" s="458">
        <v>-1.6916627571330878</v>
      </c>
      <c r="F164" s="457">
        <v>-972.21999999999389</v>
      </c>
      <c r="G164" s="458">
        <v>-1.5017817264944284</v>
      </c>
    </row>
    <row r="165" spans="1:11" ht="15.05" hidden="1" customHeight="1">
      <c r="A165" s="10"/>
      <c r="B165" s="466">
        <v>2012</v>
      </c>
      <c r="C165" s="456">
        <v>62404.86</v>
      </c>
      <c r="D165" s="457">
        <v>-1360.6900000000023</v>
      </c>
      <c r="E165" s="458">
        <v>-2.1338951832141362</v>
      </c>
      <c r="F165" s="457">
        <v>-1105.0400000000009</v>
      </c>
      <c r="G165" s="458">
        <v>-1.7399492047696583</v>
      </c>
    </row>
    <row r="166" spans="1:11" s="43" customFormat="1" ht="15.05" hidden="1" customHeight="1">
      <c r="A166" s="10"/>
      <c r="B166" s="466">
        <v>2012</v>
      </c>
      <c r="C166" s="456">
        <v>62218.71</v>
      </c>
      <c r="D166" s="457">
        <v>-186.15000000000146</v>
      </c>
      <c r="E166" s="458">
        <v>-0.29829407517298989</v>
      </c>
      <c r="F166" s="457">
        <v>-515.29000000000087</v>
      </c>
      <c r="G166" s="458">
        <v>-0.82138872062996882</v>
      </c>
    </row>
    <row r="167" spans="1:11" s="65" customFormat="1" ht="15.05" hidden="1" customHeight="1">
      <c r="A167" s="10"/>
      <c r="B167" s="466">
        <v>2012</v>
      </c>
      <c r="C167" s="456">
        <v>59252.17</v>
      </c>
      <c r="D167" s="457">
        <v>-2966.5400000000009</v>
      </c>
      <c r="E167" s="458">
        <v>-4.7679227036368985</v>
      </c>
      <c r="F167" s="457">
        <v>-782.58000000000175</v>
      </c>
      <c r="G167" s="458">
        <v>-1.303545030170028</v>
      </c>
    </row>
    <row r="168" spans="1:11" s="6" customFormat="1" ht="15.05" hidden="1" customHeight="1">
      <c r="A168" s="10"/>
      <c r="B168" s="471">
        <v>2013</v>
      </c>
      <c r="C168" s="514"/>
      <c r="D168" s="473"/>
      <c r="E168" s="474"/>
      <c r="F168" s="473"/>
      <c r="G168" s="474"/>
      <c r="H168" s="44"/>
      <c r="I168" s="32"/>
    </row>
    <row r="169" spans="1:11" s="6" customFormat="1" ht="15.05" hidden="1" customHeight="1">
      <c r="A169" s="10"/>
      <c r="B169" s="466">
        <v>2013</v>
      </c>
      <c r="C169" s="456">
        <v>58042.5</v>
      </c>
      <c r="D169" s="457">
        <v>-1209.6699999999983</v>
      </c>
      <c r="E169" s="458">
        <v>-2.0415623596570356</v>
      </c>
      <c r="F169" s="457">
        <v>-1007.1600000000035</v>
      </c>
      <c r="G169" s="458">
        <v>-1.7056152397829294</v>
      </c>
    </row>
    <row r="170" spans="1:11" s="48" customFormat="1" ht="15.05" customHeight="1">
      <c r="A170" s="10"/>
      <c r="B170" s="466">
        <v>2013</v>
      </c>
      <c r="C170" s="456">
        <v>59034.1</v>
      </c>
      <c r="D170" s="457">
        <v>991.59999999999854</v>
      </c>
      <c r="E170" s="458">
        <v>1.7084033251496749</v>
      </c>
      <c r="F170" s="457">
        <v>-2106.1800000000003</v>
      </c>
      <c r="G170" s="458">
        <v>-3.4448321139517191</v>
      </c>
    </row>
    <row r="171" spans="1:11" s="55" customFormat="1" ht="15.05" hidden="1" customHeight="1">
      <c r="A171" s="10"/>
      <c r="B171" s="466">
        <v>2013</v>
      </c>
      <c r="C171" s="456">
        <v>60394.94</v>
      </c>
      <c r="D171" s="457">
        <v>1360.8400000000038</v>
      </c>
      <c r="E171" s="458">
        <v>2.3051761608968491</v>
      </c>
      <c r="F171" s="457">
        <v>-2110.5599999999977</v>
      </c>
      <c r="G171" s="458">
        <v>-3.3765988593003726</v>
      </c>
    </row>
    <row r="172" spans="1:11" s="48" customFormat="1" ht="15.05" hidden="1" customHeight="1">
      <c r="A172" s="10"/>
      <c r="B172" s="466">
        <v>2013</v>
      </c>
      <c r="C172" s="456">
        <v>61148.45</v>
      </c>
      <c r="D172" s="457">
        <v>753.50999999999476</v>
      </c>
      <c r="E172" s="458">
        <v>1.247637633218929</v>
      </c>
      <c r="F172" s="457">
        <v>-1147.6500000000015</v>
      </c>
      <c r="G172" s="458">
        <v>-1.8422501569119021</v>
      </c>
      <c r="K172" s="55"/>
    </row>
    <row r="173" spans="1:11" s="48" customFormat="1" ht="15.05" hidden="1" customHeight="1">
      <c r="A173" s="10"/>
      <c r="B173" s="466">
        <v>2013</v>
      </c>
      <c r="C173" s="456">
        <v>62025.13</v>
      </c>
      <c r="D173" s="457">
        <v>876.68000000000029</v>
      </c>
      <c r="E173" s="458">
        <v>1.4336912873506975</v>
      </c>
      <c r="F173" s="457">
        <v>-674.77000000000407</v>
      </c>
      <c r="G173" s="458">
        <v>-1.0761899141784994</v>
      </c>
    </row>
    <row r="174" spans="1:11" s="48" customFormat="1" ht="15.05" hidden="1" customHeight="1">
      <c r="A174" s="10"/>
      <c r="B174" s="466">
        <v>2013</v>
      </c>
      <c r="C174" s="456">
        <v>63417.45</v>
      </c>
      <c r="D174" s="457">
        <v>1392.3199999999997</v>
      </c>
      <c r="E174" s="458">
        <v>2.2447675643727081</v>
      </c>
      <c r="F174" s="457">
        <v>152.5</v>
      </c>
      <c r="G174" s="458">
        <v>0.24104974397356216</v>
      </c>
    </row>
    <row r="175" spans="1:11" s="43" customFormat="1" ht="15.05" hidden="1" customHeight="1">
      <c r="A175" s="10"/>
      <c r="B175" s="466">
        <v>2013</v>
      </c>
      <c r="C175" s="456">
        <v>64993.69</v>
      </c>
      <c r="D175" s="457">
        <v>1576.2400000000052</v>
      </c>
      <c r="E175" s="458">
        <v>2.4854988650600234</v>
      </c>
      <c r="F175" s="457">
        <v>201.29000000000087</v>
      </c>
      <c r="G175" s="458">
        <v>0.31066915255493655</v>
      </c>
    </row>
    <row r="176" spans="1:11" s="43" customFormat="1" ht="15.05" hidden="1" customHeight="1">
      <c r="A176" s="10"/>
      <c r="B176" s="466">
        <v>2013</v>
      </c>
      <c r="C176" s="456">
        <v>64884.75</v>
      </c>
      <c r="D176" s="545">
        <v>-108.94000000000233</v>
      </c>
      <c r="E176" s="546">
        <v>-0.16761627167191762</v>
      </c>
      <c r="F176" s="545">
        <v>21.940000000002328</v>
      </c>
      <c r="G176" s="546">
        <v>3.3825238222021881E-2</v>
      </c>
    </row>
    <row r="177" spans="1:14" s="43" customFormat="1" ht="15.05" hidden="1" customHeight="1">
      <c r="A177" s="10"/>
      <c r="B177" s="466">
        <v>2013</v>
      </c>
      <c r="C177" s="456">
        <v>63538.85</v>
      </c>
      <c r="D177" s="545">
        <v>-1345.9000000000015</v>
      </c>
      <c r="E177" s="546">
        <v>-2.0742932661372748</v>
      </c>
      <c r="F177" s="545">
        <v>-226.70000000000437</v>
      </c>
      <c r="G177" s="546">
        <v>-0.35552112386704948</v>
      </c>
    </row>
    <row r="178" spans="1:14" ht="15.05" hidden="1" customHeight="1">
      <c r="A178" s="10"/>
      <c r="B178" s="466">
        <v>2013</v>
      </c>
      <c r="C178" s="456">
        <v>62090.47</v>
      </c>
      <c r="D178" s="545">
        <v>-1448.3799999999974</v>
      </c>
      <c r="E178" s="546">
        <v>-2.2795187511262753</v>
      </c>
      <c r="F178" s="545">
        <v>-314.38999999999942</v>
      </c>
      <c r="G178" s="546">
        <v>-0.50379089064537652</v>
      </c>
    </row>
    <row r="179" spans="1:14" s="43" customFormat="1" ht="15.05" hidden="1" customHeight="1">
      <c r="A179" s="10"/>
      <c r="B179" s="466">
        <v>2013</v>
      </c>
      <c r="C179" s="456">
        <v>61731.75</v>
      </c>
      <c r="D179" s="545">
        <v>-358.72000000000116</v>
      </c>
      <c r="E179" s="546">
        <v>-0.5777376141620465</v>
      </c>
      <c r="F179" s="545">
        <v>-486.95999999999913</v>
      </c>
      <c r="G179" s="546">
        <v>-0.78265846398937811</v>
      </c>
    </row>
    <row r="180" spans="1:14" s="65" customFormat="1" ht="15.05" hidden="1" customHeight="1">
      <c r="A180" s="10"/>
      <c r="B180" s="466">
        <v>2013</v>
      </c>
      <c r="C180" s="456">
        <v>59074</v>
      </c>
      <c r="D180" s="545">
        <v>-2657.75</v>
      </c>
      <c r="E180" s="546">
        <v>-4.3053210058033358</v>
      </c>
      <c r="F180" s="545">
        <v>-178.16999999999825</v>
      </c>
      <c r="G180" s="546">
        <v>-0.30069784785941067</v>
      </c>
    </row>
    <row r="181" spans="1:14" s="6" customFormat="1" ht="15.05" hidden="1" customHeight="1">
      <c r="A181" s="10"/>
      <c r="B181" s="467">
        <v>2014</v>
      </c>
      <c r="C181" s="468"/>
      <c r="D181" s="469"/>
      <c r="E181" s="470"/>
      <c r="F181" s="469"/>
      <c r="G181" s="470"/>
      <c r="H181" s="44"/>
      <c r="I181" s="32"/>
    </row>
    <row r="182" spans="1:14" s="6" customFormat="1" ht="15.05" hidden="1" customHeight="1">
      <c r="A182" s="10"/>
      <c r="B182" s="466">
        <v>2014</v>
      </c>
      <c r="C182" s="456">
        <v>58167.33</v>
      </c>
      <c r="D182" s="545">
        <v>-906.66999999999825</v>
      </c>
      <c r="E182" s="546">
        <v>-1.5348038053966206</v>
      </c>
      <c r="F182" s="545">
        <v>124.83000000000175</v>
      </c>
      <c r="G182" s="546">
        <v>0.21506654606537268</v>
      </c>
    </row>
    <row r="183" spans="1:14" s="48" customFormat="1" ht="15.05" customHeight="1">
      <c r="A183" s="10"/>
      <c r="B183" s="466">
        <v>2014</v>
      </c>
      <c r="C183" s="456">
        <v>59431.6</v>
      </c>
      <c r="D183" s="545">
        <v>1264.2699999999968</v>
      </c>
      <c r="E183" s="546">
        <v>2.173505299280535</v>
      </c>
      <c r="F183" s="545">
        <v>397.5</v>
      </c>
      <c r="G183" s="546">
        <v>0.67333964606896757</v>
      </c>
      <c r="I183" s="6"/>
      <c r="J183" s="6"/>
      <c r="K183" s="6"/>
      <c r="L183" s="6"/>
      <c r="M183" s="6"/>
      <c r="N183" s="6"/>
    </row>
    <row r="184" spans="1:14" s="55" customFormat="1" ht="15.05" hidden="1" customHeight="1">
      <c r="A184" s="10"/>
      <c r="B184" s="466">
        <v>2014</v>
      </c>
      <c r="C184" s="456">
        <v>61022.9</v>
      </c>
      <c r="D184" s="545">
        <v>1591.3000000000029</v>
      </c>
      <c r="E184" s="546">
        <v>2.6775318180900456</v>
      </c>
      <c r="F184" s="545">
        <v>627.95999999999913</v>
      </c>
      <c r="G184" s="546">
        <v>1.0397559795572278</v>
      </c>
      <c r="I184" s="6"/>
      <c r="J184" s="6"/>
      <c r="K184" s="6"/>
      <c r="L184" s="6"/>
      <c r="M184" s="6"/>
      <c r="N184" s="6"/>
    </row>
    <row r="185" spans="1:14" s="48" customFormat="1" ht="15.05" hidden="1" customHeight="1">
      <c r="A185" s="10"/>
      <c r="B185" s="466">
        <v>2014</v>
      </c>
      <c r="C185" s="456">
        <v>61635.05</v>
      </c>
      <c r="D185" s="545">
        <v>612.15000000000146</v>
      </c>
      <c r="E185" s="546">
        <v>1.003147998538239</v>
      </c>
      <c r="F185" s="545">
        <v>486.60000000000582</v>
      </c>
      <c r="G185" s="546">
        <v>0.79576833100432509</v>
      </c>
      <c r="I185" s="6"/>
      <c r="J185" s="6"/>
      <c r="K185" s="6"/>
      <c r="L185" s="6"/>
      <c r="M185" s="6"/>
      <c r="N185" s="6"/>
    </row>
    <row r="186" spans="1:14" s="48" customFormat="1" ht="15.05" hidden="1" customHeight="1">
      <c r="A186" s="10"/>
      <c r="B186" s="466">
        <v>2014</v>
      </c>
      <c r="C186" s="456">
        <v>61765</v>
      </c>
      <c r="D186" s="545">
        <v>129.94999999999709</v>
      </c>
      <c r="E186" s="546">
        <v>0.21083782685337837</v>
      </c>
      <c r="F186" s="545">
        <v>-260.12999999999738</v>
      </c>
      <c r="G186" s="546">
        <v>-0.41939452605741678</v>
      </c>
      <c r="I186" s="6"/>
      <c r="J186" s="6"/>
      <c r="K186" s="6"/>
      <c r="L186" s="6"/>
      <c r="M186" s="6"/>
      <c r="N186" s="6"/>
    </row>
    <row r="187" spans="1:14" s="48" customFormat="1" ht="15.05" hidden="1" customHeight="1">
      <c r="A187" s="10"/>
      <c r="B187" s="466">
        <v>2014</v>
      </c>
      <c r="C187" s="456">
        <v>62642.28</v>
      </c>
      <c r="D187" s="545">
        <v>877.27999999999884</v>
      </c>
      <c r="E187" s="546">
        <v>1.4203513316603136</v>
      </c>
      <c r="F187" s="545">
        <v>-775.16999999999825</v>
      </c>
      <c r="G187" s="546">
        <v>-1.2223291854213585</v>
      </c>
      <c r="I187" s="6"/>
      <c r="J187" s="6"/>
      <c r="K187" s="6"/>
      <c r="L187" s="6"/>
      <c r="M187" s="6"/>
      <c r="N187" s="6"/>
    </row>
    <row r="188" spans="1:14" s="43" customFormat="1" ht="15.05" hidden="1" customHeight="1">
      <c r="A188" s="10"/>
      <c r="B188" s="466">
        <v>2014</v>
      </c>
      <c r="C188" s="456">
        <v>64589</v>
      </c>
      <c r="D188" s="545">
        <v>1946.7200000000012</v>
      </c>
      <c r="E188" s="546">
        <v>3.1076774344739704</v>
      </c>
      <c r="F188" s="545">
        <v>-404.69000000000233</v>
      </c>
      <c r="G188" s="546">
        <v>-0.62266044596022141</v>
      </c>
      <c r="I188" s="6"/>
      <c r="J188" s="6"/>
      <c r="K188" s="6"/>
      <c r="L188" s="6"/>
      <c r="M188" s="6"/>
      <c r="N188" s="6"/>
    </row>
    <row r="189" spans="1:14" s="43" customFormat="1" ht="15.05" hidden="1" customHeight="1">
      <c r="A189" s="10"/>
      <c r="B189" s="466">
        <v>2014</v>
      </c>
      <c r="C189" s="456">
        <v>64705.25</v>
      </c>
      <c r="D189" s="545">
        <v>116.25</v>
      </c>
      <c r="E189" s="546">
        <v>0.17998420783725066</v>
      </c>
      <c r="F189" s="545">
        <v>-179.5</v>
      </c>
      <c r="G189" s="546">
        <v>3.3825238222021881E-2</v>
      </c>
      <c r="I189" s="6"/>
      <c r="J189" s="6"/>
      <c r="K189" s="6"/>
      <c r="L189" s="6"/>
      <c r="M189" s="6"/>
      <c r="N189" s="6"/>
    </row>
    <row r="190" spans="1:14" s="43" customFormat="1" ht="15.05" hidden="1" customHeight="1">
      <c r="A190" s="10"/>
      <c r="B190" s="466">
        <v>2014</v>
      </c>
      <c r="C190" s="456">
        <v>63219.54</v>
      </c>
      <c r="D190" s="545">
        <v>-1485.7099999999991</v>
      </c>
      <c r="E190" s="546">
        <v>-2.2961197120790047</v>
      </c>
      <c r="F190" s="545">
        <v>-319.30999999999767</v>
      </c>
      <c r="G190" s="546">
        <v>-0.50254293239490266</v>
      </c>
      <c r="I190" s="6"/>
      <c r="J190" s="6"/>
      <c r="K190" s="6"/>
      <c r="L190" s="6"/>
      <c r="M190" s="6"/>
      <c r="N190" s="6"/>
    </row>
    <row r="191" spans="1:14" ht="15.05" hidden="1" customHeight="1">
      <c r="A191" s="10"/>
      <c r="B191" s="466">
        <v>2014</v>
      </c>
      <c r="C191" s="456">
        <v>61930.13</v>
      </c>
      <c r="D191" s="545">
        <v>-1289.4100000000035</v>
      </c>
      <c r="E191" s="546">
        <v>-2.0395751060510747</v>
      </c>
      <c r="F191" s="545">
        <v>-160.34000000000378</v>
      </c>
      <c r="G191" s="546">
        <v>-0.25823608679399968</v>
      </c>
      <c r="I191" s="6"/>
      <c r="J191" s="6"/>
      <c r="K191" s="6"/>
      <c r="L191" s="6"/>
      <c r="M191" s="6"/>
      <c r="N191" s="6"/>
    </row>
    <row r="192" spans="1:14" ht="15.05" hidden="1" customHeight="1">
      <c r="A192" s="10"/>
      <c r="B192" s="466">
        <v>2014</v>
      </c>
      <c r="C192" s="456">
        <v>61592.3</v>
      </c>
      <c r="D192" s="545">
        <v>-337.82999999999447</v>
      </c>
      <c r="E192" s="546">
        <v>-0.54550184215662512</v>
      </c>
      <c r="F192" s="545">
        <v>-139.44999999999709</v>
      </c>
      <c r="G192" s="546">
        <v>-0.2258967225131272</v>
      </c>
      <c r="I192" s="6"/>
      <c r="J192" s="6"/>
      <c r="K192" s="6"/>
      <c r="L192" s="6"/>
      <c r="M192" s="6"/>
      <c r="N192" s="6"/>
    </row>
    <row r="193" spans="1:14" s="65" customFormat="1" ht="15.05" hidden="1" customHeight="1">
      <c r="A193" s="10"/>
      <c r="B193" s="466">
        <v>2014</v>
      </c>
      <c r="C193" s="456">
        <v>58840.63</v>
      </c>
      <c r="D193" s="545">
        <v>-2751.6700000000055</v>
      </c>
      <c r="E193" s="546">
        <v>-4.4675551976464618</v>
      </c>
      <c r="F193" s="545">
        <v>-233.37000000000262</v>
      </c>
      <c r="G193" s="546">
        <v>-0.39504689034093587</v>
      </c>
      <c r="H193"/>
      <c r="I193" s="6"/>
      <c r="J193" s="6"/>
      <c r="K193" s="6"/>
      <c r="L193" s="6"/>
      <c r="M193" s="6"/>
      <c r="N193" s="6"/>
    </row>
    <row r="194" spans="1:14" s="6" customFormat="1" ht="19.149999999999999" hidden="1" customHeight="1">
      <c r="A194" s="10"/>
      <c r="B194" s="467">
        <v>2015</v>
      </c>
      <c r="C194" s="468"/>
      <c r="D194" s="469"/>
      <c r="E194" s="470"/>
      <c r="F194" s="469"/>
      <c r="G194" s="470"/>
      <c r="H194"/>
      <c r="I194" s="32"/>
    </row>
    <row r="195" spans="1:14" s="6" customFormat="1" ht="15.05" hidden="1" customHeight="1">
      <c r="A195" s="10"/>
      <c r="B195" s="466">
        <v>2015</v>
      </c>
      <c r="C195" s="456">
        <v>57668.75</v>
      </c>
      <c r="D195" s="545">
        <v>-1171.8799999999974</v>
      </c>
      <c r="E195" s="546">
        <v>-1.9916170170169778</v>
      </c>
      <c r="F195" s="545">
        <v>-498.58000000000175</v>
      </c>
      <c r="G195" s="546">
        <v>-0.8571478181996639</v>
      </c>
      <c r="H195"/>
    </row>
    <row r="196" spans="1:14" s="48" customFormat="1" ht="15.05" customHeight="1">
      <c r="A196" s="10"/>
      <c r="B196" s="466">
        <v>2015</v>
      </c>
      <c r="C196" s="456">
        <v>58212.800000000003</v>
      </c>
      <c r="D196" s="545">
        <v>544.05000000000291</v>
      </c>
      <c r="E196" s="546">
        <v>0.94340522379971503</v>
      </c>
      <c r="F196" s="545">
        <v>-1218.7999999999956</v>
      </c>
      <c r="G196" s="546">
        <v>-2.0507608746861905</v>
      </c>
      <c r="H196"/>
      <c r="I196" s="6"/>
      <c r="J196" s="6"/>
      <c r="K196" s="6"/>
      <c r="L196" s="6"/>
      <c r="M196" s="6"/>
      <c r="N196" s="6"/>
    </row>
    <row r="197" spans="1:14" s="55" customFormat="1" ht="15.05" hidden="1" customHeight="1">
      <c r="A197" s="10"/>
      <c r="B197" s="466">
        <v>2015</v>
      </c>
      <c r="C197" s="456">
        <v>60034.09</v>
      </c>
      <c r="D197" s="545">
        <v>1821.2899999999936</v>
      </c>
      <c r="E197" s="546">
        <v>3.1286761674408297</v>
      </c>
      <c r="F197" s="545">
        <v>-988.81000000000495</v>
      </c>
      <c r="G197" s="546">
        <v>-1.6203916890216732</v>
      </c>
      <c r="H197"/>
      <c r="I197" s="6"/>
      <c r="J197" s="6"/>
      <c r="K197" s="6"/>
      <c r="L197" s="6"/>
      <c r="M197" s="6"/>
      <c r="N197" s="6"/>
    </row>
    <row r="198" spans="1:14" s="48" customFormat="1" ht="15.05" hidden="1" customHeight="1">
      <c r="A198" s="10"/>
      <c r="B198" s="466">
        <v>2015</v>
      </c>
      <c r="C198" s="456">
        <v>60994.35</v>
      </c>
      <c r="D198" s="545">
        <v>960.26000000000204</v>
      </c>
      <c r="E198" s="546">
        <v>1.5995245368089996</v>
      </c>
      <c r="F198" s="545">
        <v>-640.70000000000437</v>
      </c>
      <c r="G198" s="546">
        <v>-1.0395059304730125</v>
      </c>
      <c r="H198"/>
      <c r="I198" s="6"/>
      <c r="J198" s="6"/>
      <c r="K198" s="6"/>
      <c r="L198" s="6"/>
      <c r="M198" s="6"/>
      <c r="N198" s="6"/>
    </row>
    <row r="199" spans="1:14" s="48" customFormat="1" ht="15.05" hidden="1" customHeight="1">
      <c r="A199" s="10"/>
      <c r="B199" s="466">
        <v>2015</v>
      </c>
      <c r="C199" s="456">
        <v>61379.55</v>
      </c>
      <c r="D199" s="545">
        <v>385.20000000000437</v>
      </c>
      <c r="E199" s="546">
        <v>0.63153390436983159</v>
      </c>
      <c r="F199" s="545">
        <v>-385.44999999999709</v>
      </c>
      <c r="G199" s="546">
        <v>-0.62405893305269444</v>
      </c>
      <c r="H199"/>
      <c r="I199" s="6"/>
      <c r="J199" s="6"/>
      <c r="K199" s="6"/>
      <c r="L199" s="6"/>
      <c r="M199" s="6"/>
      <c r="N199" s="6"/>
    </row>
    <row r="200" spans="1:14" s="48" customFormat="1" ht="15.05" hidden="1" customHeight="1">
      <c r="A200" s="10"/>
      <c r="B200" s="466">
        <v>2015</v>
      </c>
      <c r="C200" s="456">
        <v>62828.13</v>
      </c>
      <c r="D200" s="545">
        <v>1448.5799999999945</v>
      </c>
      <c r="E200" s="546">
        <v>2.3600368526650755</v>
      </c>
      <c r="F200" s="545">
        <v>185.84999999999854</v>
      </c>
      <c r="G200" s="546">
        <v>0.29668460343397385</v>
      </c>
      <c r="H200"/>
      <c r="I200" s="6"/>
      <c r="J200" s="6"/>
      <c r="K200" s="6"/>
      <c r="L200" s="6"/>
      <c r="M200" s="6"/>
      <c r="N200" s="6"/>
    </row>
    <row r="201" spans="1:14" s="43" customFormat="1" ht="15.05" hidden="1" customHeight="1">
      <c r="A201" s="10"/>
      <c r="B201" s="466">
        <v>2015</v>
      </c>
      <c r="C201" s="456">
        <v>64490.78</v>
      </c>
      <c r="D201" s="545">
        <v>1662.6500000000015</v>
      </c>
      <c r="E201" s="546">
        <v>2.6463464693283072</v>
      </c>
      <c r="F201" s="545">
        <v>-98.220000000001164</v>
      </c>
      <c r="G201" s="546">
        <v>-0.15206923779591364</v>
      </c>
      <c r="H201"/>
      <c r="I201" s="6"/>
      <c r="J201" s="6"/>
      <c r="K201" s="6"/>
      <c r="L201" s="6"/>
      <c r="M201" s="6"/>
      <c r="N201" s="6"/>
    </row>
    <row r="202" spans="1:14" s="43" customFormat="1" ht="15.05" hidden="1" customHeight="1">
      <c r="A202" s="10"/>
      <c r="B202" s="466">
        <v>2015</v>
      </c>
      <c r="C202" s="456">
        <v>64843.09</v>
      </c>
      <c r="D202" s="545">
        <v>352.30999999999767</v>
      </c>
      <c r="E202" s="546">
        <v>0.54629514482536479</v>
      </c>
      <c r="F202" s="545">
        <v>137.83999999999651</v>
      </c>
      <c r="G202" s="546">
        <v>0.21302753640546257</v>
      </c>
      <c r="H202"/>
      <c r="I202" s="6"/>
      <c r="J202" s="6"/>
      <c r="K202" s="6"/>
      <c r="L202" s="6"/>
      <c r="M202" s="6"/>
      <c r="N202" s="6"/>
    </row>
    <row r="203" spans="1:14" s="43" customFormat="1" ht="15.05" hidden="1" customHeight="1">
      <c r="A203" s="10"/>
      <c r="B203" s="466">
        <v>2015</v>
      </c>
      <c r="C203" s="456">
        <v>63965</v>
      </c>
      <c r="D203" s="545">
        <v>-878.08999999999651</v>
      </c>
      <c r="E203" s="546">
        <v>-1.3541766748006552</v>
      </c>
      <c r="F203" s="545">
        <v>745.45999999999913</v>
      </c>
      <c r="G203" s="546">
        <v>1.1791607468197469</v>
      </c>
      <c r="H203"/>
      <c r="I203" s="6"/>
      <c r="J203" s="6"/>
      <c r="K203" s="6"/>
      <c r="L203" s="6"/>
      <c r="M203" s="6"/>
      <c r="N203" s="6"/>
    </row>
    <row r="204" spans="1:14" ht="15.05" hidden="1" customHeight="1">
      <c r="A204" s="10"/>
      <c r="B204" s="466">
        <v>2015</v>
      </c>
      <c r="C204" s="456">
        <v>61889.14</v>
      </c>
      <c r="D204" s="545">
        <v>-2075.8600000000006</v>
      </c>
      <c r="E204" s="546">
        <v>-3.245306026733374</v>
      </c>
      <c r="F204" s="545">
        <v>-40.989999999997963</v>
      </c>
      <c r="G204" s="546">
        <v>-6.6187492259416558E-2</v>
      </c>
      <c r="I204" s="6"/>
      <c r="J204" s="6"/>
      <c r="K204" s="6"/>
      <c r="L204" s="6"/>
      <c r="M204" s="6"/>
      <c r="N204" s="6"/>
    </row>
    <row r="205" spans="1:14" ht="15.05" hidden="1" customHeight="1">
      <c r="A205" s="10"/>
      <c r="B205" s="466">
        <v>2015</v>
      </c>
      <c r="C205" s="456">
        <v>60585.19</v>
      </c>
      <c r="D205" s="545">
        <v>-1303.9499999999971</v>
      </c>
      <c r="E205" s="546">
        <v>-2.1069124566927258</v>
      </c>
      <c r="F205" s="545">
        <v>-1007.1100000000006</v>
      </c>
      <c r="G205" s="546">
        <v>-1.6351232215715328</v>
      </c>
      <c r="I205" s="6"/>
      <c r="J205" s="6"/>
      <c r="K205" s="6"/>
      <c r="L205" s="6"/>
      <c r="M205" s="6"/>
      <c r="N205" s="6"/>
    </row>
    <row r="206" spans="1:14" s="65" customFormat="1" ht="15.05" hidden="1" customHeight="1">
      <c r="A206" s="10"/>
      <c r="B206" s="466">
        <v>2015</v>
      </c>
      <c r="C206" s="456">
        <v>57599.47</v>
      </c>
      <c r="D206" s="545">
        <v>-2985.7200000000012</v>
      </c>
      <c r="E206" s="546">
        <v>-4.9281350772358792</v>
      </c>
      <c r="F206" s="545">
        <v>-1241.1599999999962</v>
      </c>
      <c r="G206" s="546">
        <v>-2.1093587883066505</v>
      </c>
      <c r="H206"/>
      <c r="I206" s="6"/>
      <c r="J206" s="6"/>
      <c r="K206" s="6"/>
      <c r="L206" s="6"/>
      <c r="M206" s="6"/>
      <c r="N206" s="6"/>
    </row>
    <row r="207" spans="1:14" s="6" customFormat="1" ht="15.05" hidden="1" customHeight="1">
      <c r="A207" s="10"/>
      <c r="B207" s="466">
        <v>2015.1428571428601</v>
      </c>
      <c r="C207" s="468"/>
      <c r="D207" s="469"/>
      <c r="E207" s="470"/>
      <c r="F207" s="469"/>
      <c r="G207" s="470"/>
      <c r="H207"/>
      <c r="I207" s="32"/>
    </row>
    <row r="208" spans="1:14" s="6" customFormat="1" ht="15.05" hidden="1" customHeight="1">
      <c r="A208" s="10"/>
      <c r="B208" s="466">
        <v>2016</v>
      </c>
      <c r="C208" s="456">
        <v>58891.360000000001</v>
      </c>
      <c r="D208" s="545">
        <v>1291.8899999999994</v>
      </c>
      <c r="E208" s="546">
        <v>2.242885220992477</v>
      </c>
      <c r="F208" s="545">
        <v>1222.6100000000006</v>
      </c>
      <c r="G208" s="546">
        <v>2.1200563563455148</v>
      </c>
      <c r="H208"/>
    </row>
    <row r="209" spans="1:14" s="48" customFormat="1" ht="15.05" customHeight="1">
      <c r="A209" s="10"/>
      <c r="B209" s="466">
        <v>2016</v>
      </c>
      <c r="C209" s="456">
        <v>60480.800000000003</v>
      </c>
      <c r="D209" s="545">
        <v>1589.4400000000023</v>
      </c>
      <c r="E209" s="546">
        <v>2.6989358031466821</v>
      </c>
      <c r="F209" s="545">
        <v>2268</v>
      </c>
      <c r="G209" s="546">
        <v>3.8960503531869222</v>
      </c>
      <c r="H209"/>
      <c r="I209" s="6"/>
      <c r="J209" s="6"/>
      <c r="K209" s="6"/>
      <c r="L209" s="6"/>
      <c r="M209" s="6"/>
      <c r="N209" s="6"/>
    </row>
    <row r="210" spans="1:14" s="55" customFormat="1" ht="15.05" hidden="1" customHeight="1">
      <c r="A210" s="10"/>
      <c r="B210" s="467">
        <v>2016</v>
      </c>
      <c r="C210" s="456">
        <v>62826</v>
      </c>
      <c r="D210" s="545">
        <v>2345.1999999999971</v>
      </c>
      <c r="E210" s="546">
        <v>3.8775942117167688</v>
      </c>
      <c r="F210" s="545">
        <v>2791.9100000000035</v>
      </c>
      <c r="G210" s="546">
        <v>4.6505410509262362</v>
      </c>
      <c r="H210"/>
      <c r="I210" s="6"/>
      <c r="J210" s="6"/>
      <c r="K210" s="6"/>
      <c r="L210" s="6"/>
      <c r="M210" s="6"/>
      <c r="N210" s="6"/>
    </row>
    <row r="211" spans="1:14" s="48" customFormat="1" ht="15.05" hidden="1" customHeight="1">
      <c r="A211" s="10"/>
      <c r="B211" s="467">
        <v>2016</v>
      </c>
      <c r="C211" s="456">
        <v>63515.14</v>
      </c>
      <c r="D211" s="545">
        <v>689.13999999999942</v>
      </c>
      <c r="E211" s="546">
        <v>1.0969025562665138</v>
      </c>
      <c r="F211" s="545">
        <v>2520.7900000000009</v>
      </c>
      <c r="G211" s="546">
        <v>4.1328254174362087</v>
      </c>
      <c r="H211"/>
      <c r="I211" s="6"/>
      <c r="J211" s="6"/>
      <c r="K211" s="6"/>
      <c r="L211" s="6"/>
      <c r="M211" s="6"/>
      <c r="N211" s="6"/>
    </row>
    <row r="212" spans="1:14" s="48" customFormat="1" ht="15.05" hidden="1" customHeight="1">
      <c r="A212" s="10"/>
      <c r="B212" s="467">
        <v>2016</v>
      </c>
      <c r="C212" s="456">
        <v>63897.72</v>
      </c>
      <c r="D212" s="545">
        <v>382.58000000000175</v>
      </c>
      <c r="E212" s="546">
        <v>0.60234457485255177</v>
      </c>
      <c r="F212" s="545">
        <v>2518.1699999999983</v>
      </c>
      <c r="G212" s="546">
        <v>4.1026204981952503</v>
      </c>
      <c r="H212"/>
      <c r="I212" s="6"/>
      <c r="J212" s="6"/>
      <c r="K212" s="6"/>
      <c r="L212" s="6"/>
      <c r="M212" s="6"/>
      <c r="N212" s="6"/>
    </row>
    <row r="213" spans="1:14" s="48" customFormat="1" ht="15.05" hidden="1" customHeight="1">
      <c r="A213" s="10"/>
      <c r="B213" s="467">
        <v>2016</v>
      </c>
      <c r="C213" s="456">
        <v>64980.81</v>
      </c>
      <c r="D213" s="545">
        <v>1083.0899999999965</v>
      </c>
      <c r="E213" s="546">
        <v>1.6950370060152267</v>
      </c>
      <c r="F213" s="545">
        <v>2152.6800000000003</v>
      </c>
      <c r="G213" s="546">
        <v>3.4262996527192513</v>
      </c>
      <c r="H213"/>
      <c r="I213" s="6"/>
      <c r="J213" s="6"/>
      <c r="K213" s="6"/>
      <c r="L213" s="6"/>
      <c r="M213" s="6"/>
      <c r="N213" s="6"/>
    </row>
    <row r="214" spans="1:14" s="43" customFormat="1" ht="15.05" hidden="1" customHeight="1">
      <c r="A214" s="10"/>
      <c r="B214" s="467">
        <v>2016</v>
      </c>
      <c r="C214" s="456">
        <v>67914.95</v>
      </c>
      <c r="D214" s="545">
        <v>2934.1399999999994</v>
      </c>
      <c r="E214" s="546">
        <v>4.5153946218891434</v>
      </c>
      <c r="F214" s="545">
        <v>3424.1699999999983</v>
      </c>
      <c r="G214" s="546">
        <v>5.3095496751628559</v>
      </c>
      <c r="H214"/>
      <c r="I214" s="6"/>
      <c r="J214" s="6"/>
      <c r="K214" s="6"/>
      <c r="L214" s="6"/>
      <c r="M214" s="6"/>
      <c r="N214" s="6"/>
    </row>
    <row r="215" spans="1:14" s="43" customFormat="1" ht="15.05" hidden="1" customHeight="1">
      <c r="A215" s="10"/>
      <c r="B215" s="467">
        <v>2016</v>
      </c>
      <c r="C215" s="456">
        <v>68694.899999999994</v>
      </c>
      <c r="D215" s="545">
        <v>779.94999999999709</v>
      </c>
      <c r="E215" s="546">
        <v>1.1484216656273674</v>
      </c>
      <c r="F215" s="545">
        <v>3851.8099999999977</v>
      </c>
      <c r="G215" s="546">
        <v>5.9402011841199993</v>
      </c>
      <c r="H215"/>
      <c r="I215" s="6"/>
      <c r="J215" s="6"/>
      <c r="K215" s="6"/>
      <c r="L215" s="6"/>
      <c r="M215" s="6"/>
      <c r="N215" s="6"/>
    </row>
    <row r="216" spans="1:14" s="43" customFormat="1" ht="15.05" hidden="1" customHeight="1">
      <c r="A216" s="10"/>
      <c r="B216" s="467">
        <v>2016</v>
      </c>
      <c r="C216" s="456">
        <v>66724.899999999994</v>
      </c>
      <c r="D216" s="545">
        <v>-1970</v>
      </c>
      <c r="E216" s="546">
        <v>-2.8677529190667741</v>
      </c>
      <c r="F216" s="545">
        <v>2759.8999999999942</v>
      </c>
      <c r="G216" s="546">
        <v>4.3147033533963821</v>
      </c>
      <c r="H216"/>
      <c r="I216" s="6"/>
      <c r="J216" s="6"/>
      <c r="K216" s="6"/>
      <c r="L216" s="6"/>
      <c r="M216" s="6"/>
      <c r="N216" s="6"/>
    </row>
    <row r="217" spans="1:14" ht="15.05" hidden="1" customHeight="1">
      <c r="A217" s="10"/>
      <c r="B217" s="467">
        <v>2016</v>
      </c>
      <c r="C217" s="456">
        <v>65154.7</v>
      </c>
      <c r="D217" s="545">
        <v>-1570.1999999999971</v>
      </c>
      <c r="E217" s="546">
        <v>-2.3532444409808022</v>
      </c>
      <c r="F217" s="545">
        <v>3265.5599999999977</v>
      </c>
      <c r="G217" s="546">
        <v>5.2764669213370752</v>
      </c>
      <c r="I217" s="6"/>
      <c r="J217" s="6"/>
      <c r="K217" s="6"/>
      <c r="L217" s="6"/>
      <c r="M217" s="6"/>
      <c r="N217" s="6"/>
    </row>
    <row r="218" spans="1:14" ht="15.05" hidden="1" customHeight="1">
      <c r="A218" s="10"/>
      <c r="B218" s="467">
        <v>2016</v>
      </c>
      <c r="C218" s="456">
        <v>64082.38</v>
      </c>
      <c r="D218" s="545">
        <v>-1072.3199999999997</v>
      </c>
      <c r="E218" s="546">
        <v>-1.6458060585038368</v>
      </c>
      <c r="F218" s="545">
        <v>3497.1899999999951</v>
      </c>
      <c r="G218" s="546">
        <v>5.7723512957539498</v>
      </c>
      <c r="I218" s="6"/>
      <c r="J218" s="6"/>
      <c r="K218" s="6"/>
      <c r="L218" s="6"/>
      <c r="M218" s="6"/>
      <c r="N218" s="6"/>
    </row>
    <row r="219" spans="1:14" s="65" customFormat="1" ht="15.05" hidden="1" customHeight="1">
      <c r="A219" s="10"/>
      <c r="B219" s="467">
        <v>2016</v>
      </c>
      <c r="C219" s="456">
        <v>60220.45</v>
      </c>
      <c r="D219" s="545">
        <v>-3861.9300000000003</v>
      </c>
      <c r="E219" s="546">
        <v>-6.0265083787462288</v>
      </c>
      <c r="F219" s="545">
        <v>2620.9799999999959</v>
      </c>
      <c r="G219" s="546">
        <v>4.5503543695801341</v>
      </c>
      <c r="H219"/>
      <c r="I219" s="6"/>
      <c r="J219" s="6"/>
      <c r="K219" s="6"/>
      <c r="L219" s="6"/>
      <c r="M219" s="6"/>
      <c r="N219" s="6"/>
    </row>
    <row r="220" spans="1:14" s="6" customFormat="1" ht="20.8" hidden="1" customHeight="1">
      <c r="A220" s="10"/>
      <c r="B220" s="471">
        <v>2017</v>
      </c>
      <c r="C220" s="514"/>
      <c r="D220" s="473"/>
      <c r="E220" s="474"/>
      <c r="F220" s="473"/>
      <c r="G220" s="474"/>
      <c r="H220"/>
      <c r="I220" s="32"/>
    </row>
    <row r="221" spans="1:14" s="6" customFormat="1" ht="15.05" hidden="1" customHeight="1">
      <c r="A221" s="10"/>
      <c r="B221" s="466">
        <v>2017</v>
      </c>
      <c r="C221" s="456">
        <v>59873.760000000002</v>
      </c>
      <c r="D221" s="545">
        <v>-346.68999999999505</v>
      </c>
      <c r="E221" s="546">
        <v>-0.57570144361258713</v>
      </c>
      <c r="F221" s="545">
        <v>982.40000000000146</v>
      </c>
      <c r="G221" s="546">
        <v>1.6681564154742006</v>
      </c>
      <c r="H221"/>
    </row>
    <row r="222" spans="1:14" s="48" customFormat="1" ht="15.05" customHeight="1">
      <c r="A222" s="10"/>
      <c r="B222" s="466">
        <v>2017</v>
      </c>
      <c r="C222" s="456">
        <v>61384.5</v>
      </c>
      <c r="D222" s="545">
        <v>1510.739999999998</v>
      </c>
      <c r="E222" s="546">
        <v>2.5232088313812255</v>
      </c>
      <c r="F222" s="545">
        <v>903.69999999999709</v>
      </c>
      <c r="G222" s="546">
        <v>1.4941931985026571</v>
      </c>
      <c r="I222" s="6"/>
      <c r="J222" s="6"/>
      <c r="K222" s="6"/>
      <c r="L222" s="6"/>
      <c r="M222" s="6"/>
      <c r="N222" s="6"/>
    </row>
    <row r="223" spans="1:14" s="55" customFormat="1" ht="15.05" hidden="1" customHeight="1">
      <c r="A223" s="10"/>
      <c r="B223" s="467">
        <v>2017</v>
      </c>
      <c r="C223" s="477">
        <v>63484.56</v>
      </c>
      <c r="D223" s="478">
        <v>2100.0599999999977</v>
      </c>
      <c r="E223" s="479">
        <v>3.4211568066857296</v>
      </c>
      <c r="F223" s="478">
        <v>658.55999999999767</v>
      </c>
      <c r="G223" s="479">
        <v>1.0482284404545794</v>
      </c>
      <c r="I223" s="6"/>
      <c r="J223" s="6"/>
      <c r="K223" s="6"/>
      <c r="L223" s="6"/>
      <c r="M223" s="6"/>
      <c r="N223" s="6"/>
    </row>
    <row r="224" spans="1:14" s="48" customFormat="1" ht="15.05" hidden="1" customHeight="1">
      <c r="A224" s="10"/>
      <c r="B224" s="467">
        <v>2017</v>
      </c>
      <c r="C224" s="477">
        <v>64515.83</v>
      </c>
      <c r="D224" s="478">
        <v>1031.2700000000041</v>
      </c>
      <c r="E224" s="479">
        <v>1.6244422265823317</v>
      </c>
      <c r="F224" s="478">
        <v>1000.6900000000023</v>
      </c>
      <c r="G224" s="479">
        <v>1.5755141215149706</v>
      </c>
      <c r="I224" s="6"/>
      <c r="J224" s="6"/>
      <c r="K224" s="6"/>
      <c r="L224" s="6"/>
      <c r="M224" s="6"/>
      <c r="N224" s="6"/>
    </row>
    <row r="225" spans="1:14" s="48" customFormat="1" ht="15.05" hidden="1" customHeight="1">
      <c r="A225" s="10"/>
      <c r="B225" s="467">
        <v>2017</v>
      </c>
      <c r="C225" s="477">
        <v>65039.72</v>
      </c>
      <c r="D225" s="478">
        <v>523.88999999999942</v>
      </c>
      <c r="E225" s="479">
        <v>0.81203326377416829</v>
      </c>
      <c r="F225" s="478">
        <v>1142</v>
      </c>
      <c r="G225" s="479">
        <v>1.7872312188916766</v>
      </c>
      <c r="I225" s="6"/>
      <c r="J225" s="6"/>
      <c r="K225" s="6"/>
      <c r="L225" s="6"/>
      <c r="M225" s="6"/>
      <c r="N225" s="6"/>
    </row>
    <row r="226" spans="1:14" s="48" customFormat="1" ht="15.05" hidden="1" customHeight="1">
      <c r="A226" s="10"/>
      <c r="B226" s="467">
        <v>2017</v>
      </c>
      <c r="C226" s="477">
        <v>66323.399999999994</v>
      </c>
      <c r="D226" s="478">
        <v>1283.679999999993</v>
      </c>
      <c r="E226" s="479">
        <v>1.9736862335815601</v>
      </c>
      <c r="F226" s="478">
        <v>1342.5899999999965</v>
      </c>
      <c r="G226" s="479">
        <v>2.0661330629765757</v>
      </c>
      <c r="I226" s="6"/>
      <c r="J226" s="6"/>
      <c r="K226" s="6"/>
      <c r="L226" s="6"/>
      <c r="M226" s="6"/>
      <c r="N226" s="6"/>
    </row>
    <row r="227" spans="1:14" s="43" customFormat="1" ht="15.05" hidden="1" customHeight="1">
      <c r="A227" s="10"/>
      <c r="B227" s="467">
        <v>2017</v>
      </c>
      <c r="C227" s="477">
        <v>68683.7</v>
      </c>
      <c r="D227" s="478">
        <v>2360.3000000000029</v>
      </c>
      <c r="E227" s="479">
        <v>3.5587741279850036</v>
      </c>
      <c r="F227" s="478">
        <v>768.75</v>
      </c>
      <c r="G227" s="479">
        <v>1.1319304512482233</v>
      </c>
      <c r="I227" s="6"/>
      <c r="J227" s="6"/>
      <c r="K227" s="6"/>
      <c r="L227" s="6"/>
      <c r="M227" s="6"/>
      <c r="N227" s="6"/>
    </row>
    <row r="228" spans="1:14" s="43" customFormat="1" ht="15.05" hidden="1" customHeight="1">
      <c r="A228" s="10"/>
      <c r="B228" s="467">
        <v>2017</v>
      </c>
      <c r="C228" s="477">
        <v>68740.539999999994</v>
      </c>
      <c r="D228" s="478">
        <v>56.839999999996508</v>
      </c>
      <c r="E228" s="479">
        <v>8.2756170678052854E-2</v>
      </c>
      <c r="F228" s="478">
        <v>45.639999999999418</v>
      </c>
      <c r="G228" s="479">
        <v>6.6438702145291018E-2</v>
      </c>
      <c r="I228" s="6"/>
      <c r="J228" s="6"/>
      <c r="K228" s="6"/>
      <c r="L228" s="6"/>
      <c r="M228" s="6"/>
      <c r="N228" s="6"/>
    </row>
    <row r="229" spans="1:14" s="43" customFormat="1" ht="15.05" hidden="1" customHeight="1">
      <c r="A229" s="10"/>
      <c r="B229" s="467">
        <v>2017</v>
      </c>
      <c r="C229" s="477">
        <v>67504.23</v>
      </c>
      <c r="D229" s="478">
        <v>-1236.3099999999977</v>
      </c>
      <c r="E229" s="479">
        <v>-1.7985165667886776</v>
      </c>
      <c r="F229" s="478">
        <v>779.33000000000175</v>
      </c>
      <c r="G229" s="479">
        <v>1.1679747740348745</v>
      </c>
      <c r="I229" s="6"/>
      <c r="J229" s="6"/>
      <c r="K229" s="6"/>
      <c r="L229" s="6"/>
      <c r="M229" s="6"/>
      <c r="N229" s="6"/>
    </row>
    <row r="230" spans="1:14" ht="15.05" hidden="1" customHeight="1">
      <c r="A230" s="10"/>
      <c r="B230" s="467">
        <v>2017</v>
      </c>
      <c r="C230" s="477">
        <v>65308.800000000003</v>
      </c>
      <c r="D230" s="478">
        <v>-2195.429999999993</v>
      </c>
      <c r="E230" s="479">
        <v>-3.2522850790239346</v>
      </c>
      <c r="F230" s="478">
        <v>154.10000000000582</v>
      </c>
      <c r="G230" s="479">
        <v>0.23651401971002883</v>
      </c>
      <c r="H230" s="43"/>
      <c r="I230" s="6"/>
      <c r="J230" s="6"/>
      <c r="K230" s="6"/>
      <c r="L230" s="6"/>
      <c r="M230" s="6"/>
      <c r="N230" s="6"/>
    </row>
    <row r="231" spans="1:14" ht="15.05" hidden="1" customHeight="1">
      <c r="A231" s="10"/>
      <c r="B231" s="467">
        <v>2017</v>
      </c>
      <c r="C231" s="477">
        <v>64467.8</v>
      </c>
      <c r="D231" s="478">
        <v>-841</v>
      </c>
      <c r="E231" s="479">
        <v>-1.2877284531334254</v>
      </c>
      <c r="F231" s="478">
        <v>385.42000000000553</v>
      </c>
      <c r="G231" s="479">
        <v>0.60144457805719753</v>
      </c>
      <c r="H231" s="43"/>
      <c r="I231" s="6"/>
      <c r="J231" s="6"/>
      <c r="K231" s="6"/>
      <c r="L231" s="6"/>
      <c r="M231" s="6"/>
      <c r="N231" s="6"/>
    </row>
    <row r="232" spans="1:14" s="65" customFormat="1" ht="15.05" hidden="1" customHeight="1">
      <c r="A232" s="10"/>
      <c r="B232" s="467">
        <v>2017</v>
      </c>
      <c r="C232" s="475">
        <v>61616.72</v>
      </c>
      <c r="D232" s="547">
        <v>-2851.0800000000017</v>
      </c>
      <c r="E232" s="548">
        <v>-4.4224868849255046</v>
      </c>
      <c r="F232" s="547">
        <v>1396.2700000000041</v>
      </c>
      <c r="G232" s="548">
        <v>2.3185977520925292</v>
      </c>
      <c r="H232"/>
      <c r="I232" s="6"/>
      <c r="J232" s="6"/>
      <c r="K232" s="6"/>
      <c r="L232" s="6"/>
      <c r="M232" s="6"/>
      <c r="N232" s="6"/>
    </row>
    <row r="233" spans="1:14" s="6" customFormat="1" ht="19.149999999999999" customHeight="1">
      <c r="A233" s="10"/>
      <c r="B233" s="471">
        <v>2018</v>
      </c>
      <c r="C233" s="514"/>
      <c r="D233" s="473"/>
      <c r="E233" s="474"/>
      <c r="F233" s="473"/>
      <c r="G233" s="474"/>
      <c r="H233" s="44"/>
      <c r="I233" s="32"/>
    </row>
    <row r="234" spans="1:14" s="6" customFormat="1" ht="15.05" customHeight="1">
      <c r="A234" s="10"/>
      <c r="B234" s="476" t="s">
        <v>9</v>
      </c>
      <c r="C234" s="837">
        <v>60223.9</v>
      </c>
      <c r="D234" s="838">
        <v>-1392.8199999999997</v>
      </c>
      <c r="E234" s="839">
        <v>-2.2604578757194531</v>
      </c>
      <c r="F234" s="838">
        <v>350.13999999999942</v>
      </c>
      <c r="G234" s="839">
        <v>0.58479707972240647</v>
      </c>
    </row>
    <row r="235" spans="1:14" s="48" customFormat="1" ht="15.05" customHeight="1">
      <c r="B235" s="466" t="s">
        <v>10</v>
      </c>
      <c r="C235" s="475">
        <v>61091.6</v>
      </c>
      <c r="D235" s="547">
        <v>867.69999999999709</v>
      </c>
      <c r="E235" s="548">
        <v>1.4407901182088807</v>
      </c>
      <c r="F235" s="547">
        <v>-292.90000000000146</v>
      </c>
      <c r="G235" s="548">
        <v>-0.4771562853814828</v>
      </c>
      <c r="I235" s="6"/>
      <c r="J235" s="6"/>
      <c r="K235" s="6"/>
      <c r="L235" s="6"/>
      <c r="M235" s="6"/>
      <c r="N235" s="6"/>
    </row>
    <row r="236" spans="1:14" s="55" customFormat="1" ht="15.05" customHeight="1">
      <c r="B236" s="476" t="s">
        <v>38</v>
      </c>
      <c r="C236" s="477">
        <v>62967.4</v>
      </c>
      <c r="D236" s="478">
        <v>1875.8000000000029</v>
      </c>
      <c r="E236" s="479">
        <v>3.0704712268135239</v>
      </c>
      <c r="F236" s="478">
        <v>-517.15999999999622</v>
      </c>
      <c r="G236" s="479">
        <v>-0.81462327217830932</v>
      </c>
      <c r="I236" s="6"/>
      <c r="J236" s="6"/>
      <c r="K236" s="6"/>
      <c r="L236" s="6"/>
      <c r="M236" s="6"/>
      <c r="N236" s="6"/>
    </row>
    <row r="237" spans="1:14" s="48" customFormat="1" ht="15.05" customHeight="1">
      <c r="A237" s="55"/>
      <c r="B237" s="476" t="s">
        <v>39</v>
      </c>
      <c r="C237" s="477">
        <v>64853.42</v>
      </c>
      <c r="D237" s="478">
        <v>1886.0199999999968</v>
      </c>
      <c r="E237" s="479">
        <v>2.9952324536188542</v>
      </c>
      <c r="F237" s="478">
        <v>337.58999999999651</v>
      </c>
      <c r="G237" s="479">
        <v>0.52326692534219887</v>
      </c>
      <c r="I237" s="6"/>
      <c r="J237" s="6"/>
      <c r="K237" s="6"/>
      <c r="L237" s="6"/>
      <c r="M237" s="6"/>
      <c r="N237" s="6"/>
    </row>
    <row r="238" spans="1:14" s="48" customFormat="1" ht="15.05" customHeight="1">
      <c r="A238" s="55"/>
      <c r="B238" s="476" t="s">
        <v>40</v>
      </c>
      <c r="C238" s="477">
        <v>65381.72</v>
      </c>
      <c r="D238" s="478">
        <v>528.30000000000291</v>
      </c>
      <c r="E238" s="479">
        <v>0.81460623048099023</v>
      </c>
      <c r="F238" s="478">
        <v>342</v>
      </c>
      <c r="G238" s="479">
        <v>0.52583252203422148</v>
      </c>
      <c r="I238" s="6"/>
      <c r="J238" s="6"/>
      <c r="K238" s="6"/>
      <c r="L238" s="6"/>
      <c r="M238" s="6"/>
      <c r="N238" s="6"/>
    </row>
    <row r="239" spans="1:14" s="48" customFormat="1" ht="15.05" customHeight="1">
      <c r="A239" s="55"/>
      <c r="B239" s="476" t="s">
        <v>41</v>
      </c>
      <c r="C239" s="477">
        <v>67081.19</v>
      </c>
      <c r="D239" s="478">
        <v>1699.4700000000012</v>
      </c>
      <c r="E239" s="479">
        <v>2.5993045150846541</v>
      </c>
      <c r="F239" s="478">
        <v>757.79000000000815</v>
      </c>
      <c r="G239" s="479">
        <v>1.142568083059686</v>
      </c>
      <c r="I239" s="6"/>
      <c r="J239" s="6"/>
      <c r="K239" s="6"/>
      <c r="L239" s="6"/>
      <c r="M239" s="6"/>
      <c r="N239" s="6"/>
    </row>
    <row r="240" spans="1:14" s="43" customFormat="1" ht="15.05" customHeight="1">
      <c r="A240" s="48"/>
      <c r="B240" s="476" t="s">
        <v>42</v>
      </c>
      <c r="C240" s="477">
        <v>69302.720000000001</v>
      </c>
      <c r="D240" s="478">
        <v>2221.5299999999988</v>
      </c>
      <c r="E240" s="479">
        <v>3.31170332547768</v>
      </c>
      <c r="F240" s="478">
        <v>619.02000000000407</v>
      </c>
      <c r="G240" s="479">
        <v>0.90126187144838354</v>
      </c>
      <c r="I240" s="6"/>
      <c r="J240" s="6"/>
      <c r="K240" s="6"/>
      <c r="L240" s="6"/>
      <c r="M240" s="6"/>
      <c r="N240" s="6"/>
    </row>
    <row r="241" spans="1:14" s="43" customFormat="1" ht="15.05" customHeight="1">
      <c r="B241" s="476" t="s">
        <v>43</v>
      </c>
      <c r="C241" s="477">
        <v>68884.13</v>
      </c>
      <c r="D241" s="478">
        <v>-418.58999999999651</v>
      </c>
      <c r="E241" s="479">
        <v>-0.60400226715488259</v>
      </c>
      <c r="F241" s="478">
        <v>143.59000000001106</v>
      </c>
      <c r="G241" s="479">
        <v>0.20888692465904057</v>
      </c>
      <c r="I241" s="6"/>
      <c r="J241" s="6"/>
      <c r="K241" s="6"/>
      <c r="L241" s="6"/>
      <c r="M241" s="6"/>
      <c r="N241" s="6"/>
    </row>
    <row r="242" spans="1:14" s="43" customFormat="1" ht="15.05" customHeight="1">
      <c r="B242" s="476" t="s">
        <v>54</v>
      </c>
      <c r="C242" s="477">
        <v>67271.350000000006</v>
      </c>
      <c r="D242" s="478">
        <v>-1612.7799999999988</v>
      </c>
      <c r="E242" s="479">
        <v>-2.341293996164282</v>
      </c>
      <c r="F242" s="478">
        <v>-232.8799999999901</v>
      </c>
      <c r="G242" s="479">
        <v>-0.34498578829798987</v>
      </c>
      <c r="I242" s="6"/>
      <c r="J242" s="6"/>
      <c r="K242" s="6"/>
      <c r="L242" s="6"/>
      <c r="M242" s="6"/>
      <c r="N242" s="6"/>
    </row>
    <row r="243" spans="1:14" ht="15.05" customHeight="1">
      <c r="B243" s="476" t="s">
        <v>55</v>
      </c>
      <c r="C243" s="477">
        <v>65906.86</v>
      </c>
      <c r="D243" s="478">
        <v>-1364.4900000000052</v>
      </c>
      <c r="E243" s="479">
        <v>-2.0283374720441998</v>
      </c>
      <c r="F243" s="478">
        <v>598.05999999999767</v>
      </c>
      <c r="G243" s="479">
        <v>0.91574182958498795</v>
      </c>
      <c r="H243" s="43"/>
      <c r="I243" s="6"/>
      <c r="J243" s="6"/>
      <c r="K243" s="6"/>
      <c r="L243" s="6"/>
      <c r="M243" s="6"/>
      <c r="N243" s="6"/>
    </row>
    <row r="244" spans="1:14" ht="15.05" customHeight="1">
      <c r="B244" s="476" t="s">
        <v>56</v>
      </c>
      <c r="C244" s="477">
        <v>64952.7</v>
      </c>
      <c r="D244" s="478">
        <v>-954.16000000000349</v>
      </c>
      <c r="E244" s="479">
        <v>-1.4477400379869465</v>
      </c>
      <c r="F244" s="478">
        <v>484.89999999999418</v>
      </c>
      <c r="G244" s="479">
        <v>0.75215844188880965</v>
      </c>
      <c r="H244" s="43"/>
      <c r="I244" s="6"/>
      <c r="J244" s="6"/>
      <c r="K244" s="6"/>
      <c r="L244" s="6"/>
      <c r="M244" s="6"/>
      <c r="N244" s="6"/>
    </row>
    <row r="245" spans="1:14" s="65" customFormat="1" ht="15.05" customHeight="1">
      <c r="B245" s="476" t="s">
        <v>57</v>
      </c>
      <c r="C245" s="477">
        <v>62619.94</v>
      </c>
      <c r="D245" s="478">
        <v>-2332.7599999999948</v>
      </c>
      <c r="E245" s="479">
        <v>-3.5914750272120983</v>
      </c>
      <c r="F245" s="478">
        <v>1003.2200000000012</v>
      </c>
      <c r="G245" s="479">
        <v>1.6281619664272995</v>
      </c>
      <c r="H245"/>
      <c r="I245" s="6"/>
      <c r="J245" s="6"/>
      <c r="K245" s="6"/>
      <c r="L245" s="6"/>
      <c r="M245" s="6"/>
      <c r="N245" s="6"/>
    </row>
    <row r="246" spans="1:14" s="6" customFormat="1" ht="19.149999999999999" customHeight="1">
      <c r="B246" s="471">
        <v>2019</v>
      </c>
      <c r="C246" s="514"/>
      <c r="D246" s="473"/>
      <c r="E246" s="474"/>
      <c r="F246" s="473"/>
      <c r="G246" s="474"/>
      <c r="H246" s="44"/>
      <c r="I246" s="32"/>
    </row>
    <row r="247" spans="1:14" s="6" customFormat="1" ht="15.05" customHeight="1">
      <c r="B247" s="476" t="s">
        <v>9</v>
      </c>
      <c r="C247" s="837">
        <v>61204.49</v>
      </c>
      <c r="D247" s="838">
        <v>-1415.4500000000044</v>
      </c>
      <c r="E247" s="839">
        <v>-2.2603822360736814</v>
      </c>
      <c r="F247" s="838">
        <v>980.58999999999651</v>
      </c>
      <c r="G247" s="839">
        <v>1.6282406154367095</v>
      </c>
    </row>
    <row r="248" spans="1:14" s="48" customFormat="1" ht="15.05" customHeight="1">
      <c r="B248" s="466" t="s">
        <v>10</v>
      </c>
      <c r="C248" s="475">
        <v>62442.8</v>
      </c>
      <c r="D248" s="547">
        <v>1238.3100000000049</v>
      </c>
      <c r="E248" s="548">
        <v>2.0232339163352293</v>
      </c>
      <c r="F248" s="547">
        <v>1351.2000000000044</v>
      </c>
      <c r="G248" s="548">
        <v>2.2117607003254278</v>
      </c>
      <c r="I248" s="6"/>
      <c r="J248" s="6"/>
      <c r="K248" s="6"/>
      <c r="L248" s="6"/>
      <c r="M248" s="6"/>
      <c r="N248" s="6"/>
    </row>
    <row r="249" spans="1:14" s="55" customFormat="1" ht="15.05" customHeight="1">
      <c r="B249" s="476" t="s">
        <v>38</v>
      </c>
      <c r="C249" s="477">
        <v>64426.14</v>
      </c>
      <c r="D249" s="478">
        <v>1983.3399999999965</v>
      </c>
      <c r="E249" s="479">
        <v>3.1762509048280947</v>
      </c>
      <c r="F249" s="478">
        <v>1458.739999999998</v>
      </c>
      <c r="G249" s="479">
        <v>2.3166590966119003</v>
      </c>
      <c r="I249" s="6"/>
      <c r="J249" s="6"/>
      <c r="K249" s="6"/>
      <c r="L249" s="6"/>
      <c r="M249" s="6"/>
      <c r="N249" s="6"/>
    </row>
    <row r="250" spans="1:14" s="48" customFormat="1" ht="15.05" customHeight="1">
      <c r="A250" s="55"/>
      <c r="B250" s="476" t="s">
        <v>39</v>
      </c>
      <c r="C250" s="477">
        <v>65011.8</v>
      </c>
      <c r="D250" s="478">
        <v>585.66000000000349</v>
      </c>
      <c r="E250" s="479">
        <v>0.90904095759889003</v>
      </c>
      <c r="F250" s="478">
        <v>158.38000000000466</v>
      </c>
      <c r="G250" s="479">
        <v>0.24421225588410778</v>
      </c>
      <c r="I250" s="6"/>
      <c r="J250" s="6"/>
      <c r="K250" s="6"/>
      <c r="L250" s="6"/>
      <c r="M250" s="6"/>
      <c r="N250" s="6"/>
    </row>
    <row r="251" spans="1:14" s="48" customFormat="1" ht="15.05" customHeight="1">
      <c r="A251" s="55"/>
      <c r="B251" s="476" t="s">
        <v>40</v>
      </c>
      <c r="C251" s="477">
        <v>65284.0454545455</v>
      </c>
      <c r="D251" s="478">
        <v>272.24545454549661</v>
      </c>
      <c r="E251" s="479">
        <v>0.41876313922317365</v>
      </c>
      <c r="F251" s="478">
        <v>-97.67454545450164</v>
      </c>
      <c r="G251" s="479">
        <v>-0.14939121432489344</v>
      </c>
      <c r="I251" s="6"/>
      <c r="J251" s="6"/>
      <c r="K251" s="6"/>
      <c r="L251" s="6"/>
      <c r="M251" s="6"/>
      <c r="N251" s="6"/>
    </row>
    <row r="252" spans="1:14" s="48" customFormat="1" ht="15.05" customHeight="1">
      <c r="A252" s="55"/>
      <c r="B252" s="476" t="s">
        <v>41</v>
      </c>
      <c r="C252" s="477">
        <v>67268.75</v>
      </c>
      <c r="D252" s="478">
        <v>1984.7045454545005</v>
      </c>
      <c r="E252" s="479">
        <v>3.0401065553395767</v>
      </c>
      <c r="F252" s="478">
        <v>187.55999999999767</v>
      </c>
      <c r="G252" s="479">
        <v>0.27960147993798046</v>
      </c>
      <c r="I252" s="6"/>
      <c r="J252" s="6"/>
      <c r="K252" s="6"/>
      <c r="L252" s="6"/>
      <c r="M252" s="6"/>
      <c r="N252" s="6"/>
    </row>
    <row r="253" spans="1:14" s="43" customFormat="1" ht="15.05" customHeight="1">
      <c r="A253" s="48"/>
      <c r="B253" s="476" t="s">
        <v>42</v>
      </c>
      <c r="C253" s="477">
        <v>69625.210000000006</v>
      </c>
      <c r="D253" s="478">
        <v>2356.4600000000064</v>
      </c>
      <c r="E253" s="479">
        <v>3.5030530521230219</v>
      </c>
      <c r="F253" s="478">
        <v>322.49000000000524</v>
      </c>
      <c r="G253" s="479">
        <v>0.46533527111201067</v>
      </c>
      <c r="I253" s="6"/>
      <c r="J253" s="6"/>
      <c r="K253" s="6"/>
      <c r="L253" s="6"/>
      <c r="M253" s="6"/>
      <c r="N253" s="6"/>
    </row>
    <row r="254" spans="1:14" s="43" customFormat="1" ht="15.05" customHeight="1">
      <c r="B254" s="476" t="s">
        <v>43</v>
      </c>
      <c r="C254" s="477">
        <v>69695.190476190503</v>
      </c>
      <c r="D254" s="478">
        <v>69.98047619049612</v>
      </c>
      <c r="E254" s="479">
        <v>0.10051025510801992</v>
      </c>
      <c r="F254" s="478">
        <v>811.06047619049787</v>
      </c>
      <c r="G254" s="479">
        <v>1.1774271899645044</v>
      </c>
      <c r="I254" s="6"/>
      <c r="J254" s="6"/>
      <c r="K254" s="6"/>
      <c r="L254" s="6"/>
      <c r="M254" s="6"/>
      <c r="N254" s="6"/>
    </row>
    <row r="255" spans="1:14" s="43" customFormat="1" ht="15.05" customHeight="1">
      <c r="B255" s="476" t="s">
        <v>54</v>
      </c>
      <c r="C255" s="477">
        <v>68074.559999999998</v>
      </c>
      <c r="D255" s="478">
        <v>-1620.6304761905049</v>
      </c>
      <c r="E255" s="479">
        <v>-2.3253117828039365</v>
      </c>
      <c r="F255" s="478">
        <v>803.20999999999185</v>
      </c>
      <c r="G255" s="479">
        <v>1.1939852552386583</v>
      </c>
      <c r="I255" s="6"/>
      <c r="J255" s="6"/>
      <c r="K255" s="6"/>
      <c r="L255" s="6"/>
      <c r="M255" s="6"/>
      <c r="N255" s="6"/>
    </row>
    <row r="256" spans="1:14" ht="15.05" customHeight="1">
      <c r="B256" s="476" t="s">
        <v>55</v>
      </c>
      <c r="C256" s="477">
        <v>66040.22</v>
      </c>
      <c r="D256" s="478">
        <v>-2034.3399999999965</v>
      </c>
      <c r="E256" s="479">
        <v>-2.9883997781256255</v>
      </c>
      <c r="F256" s="478">
        <v>133.36000000000058</v>
      </c>
      <c r="G256" s="479">
        <v>0.20234615941345169</v>
      </c>
      <c r="H256" s="43"/>
      <c r="I256" s="6"/>
      <c r="J256" s="6"/>
      <c r="K256" s="6"/>
      <c r="L256" s="6"/>
      <c r="M256" s="6"/>
      <c r="N256" s="6"/>
    </row>
    <row r="257" spans="1:14" ht="15.05" customHeight="1">
      <c r="B257" s="476" t="s">
        <v>56</v>
      </c>
      <c r="C257" s="477">
        <v>64725.4</v>
      </c>
      <c r="D257" s="478">
        <v>-1314.8199999999997</v>
      </c>
      <c r="E257" s="479">
        <v>-1.9909382494485897</v>
      </c>
      <c r="F257" s="478">
        <v>-227.29999999999563</v>
      </c>
      <c r="G257" s="479">
        <v>-0.34994696140421411</v>
      </c>
      <c r="H257" s="43"/>
      <c r="I257" s="6"/>
      <c r="J257" s="6"/>
      <c r="K257" s="6"/>
      <c r="L257" s="6"/>
      <c r="M257" s="6"/>
      <c r="N257" s="6"/>
    </row>
    <row r="258" spans="1:14" s="65" customFormat="1" ht="15.05" customHeight="1">
      <c r="B258" s="476" t="s">
        <v>57</v>
      </c>
      <c r="C258" s="477">
        <v>62115.44</v>
      </c>
      <c r="D258" s="478">
        <v>-2609.9599999999991</v>
      </c>
      <c r="E258" s="479">
        <v>-4.0323582395782864</v>
      </c>
      <c r="F258" s="478">
        <v>-504.5</v>
      </c>
      <c r="G258" s="479">
        <v>-0.80565391790537433</v>
      </c>
      <c r="H258"/>
      <c r="I258" s="6"/>
      <c r="J258" s="6"/>
      <c r="K258" s="6"/>
      <c r="L258" s="6"/>
      <c r="M258" s="6"/>
      <c r="N258" s="6"/>
    </row>
    <row r="259" spans="1:14" s="6" customFormat="1" ht="19.149999999999999" customHeight="1">
      <c r="B259" s="471">
        <v>2020</v>
      </c>
      <c r="C259" s="514"/>
      <c r="D259" s="473"/>
      <c r="E259" s="474"/>
      <c r="F259" s="473"/>
      <c r="G259" s="474"/>
      <c r="H259" s="44"/>
      <c r="I259" s="32"/>
    </row>
    <row r="260" spans="1:14" s="6" customFormat="1" ht="15.05" customHeight="1">
      <c r="B260" s="476" t="s">
        <v>9</v>
      </c>
      <c r="C260" s="837">
        <v>60975.95</v>
      </c>
      <c r="D260" s="838">
        <v>-1139.4900000000052</v>
      </c>
      <c r="E260" s="839">
        <v>-1.834471429325788</v>
      </c>
      <c r="F260" s="838">
        <v>-228.54000000000087</v>
      </c>
      <c r="G260" s="839">
        <v>-0.3734039773879374</v>
      </c>
    </row>
    <row r="261" spans="1:14" s="48" customFormat="1" ht="15.05" customHeight="1">
      <c r="B261" s="466" t="s">
        <v>10</v>
      </c>
      <c r="C261" s="475">
        <v>61932.25</v>
      </c>
      <c r="D261" s="547">
        <v>956.30000000000291</v>
      </c>
      <c r="E261" s="548">
        <v>1.5683232487562861</v>
      </c>
      <c r="F261" s="547">
        <v>-510.55000000000291</v>
      </c>
      <c r="G261" s="548">
        <v>-0.81762829341414545</v>
      </c>
      <c r="I261" s="6"/>
      <c r="J261" s="6"/>
      <c r="K261" s="6"/>
      <c r="L261" s="6"/>
      <c r="M261" s="6"/>
      <c r="N261" s="6"/>
    </row>
    <row r="262" spans="1:14" s="55" customFormat="1" ht="15.05" customHeight="1">
      <c r="B262" s="476" t="s">
        <v>38</v>
      </c>
      <c r="C262" s="477"/>
      <c r="D262" s="478"/>
      <c r="E262" s="479"/>
      <c r="F262" s="478"/>
      <c r="G262" s="479"/>
      <c r="I262" s="6"/>
      <c r="J262" s="6"/>
      <c r="K262" s="6"/>
      <c r="L262" s="6"/>
      <c r="M262" s="6"/>
      <c r="N262" s="6"/>
    </row>
    <row r="263" spans="1:14" s="48" customFormat="1" ht="15.05" customHeight="1">
      <c r="A263" s="55"/>
      <c r="B263" s="476" t="s">
        <v>39</v>
      </c>
      <c r="C263" s="477"/>
      <c r="D263" s="478"/>
      <c r="E263" s="479"/>
      <c r="F263" s="478"/>
      <c r="G263" s="479"/>
      <c r="I263" s="6"/>
      <c r="J263" s="6"/>
      <c r="K263" s="6"/>
      <c r="L263" s="6"/>
      <c r="M263" s="6"/>
      <c r="N263" s="6"/>
    </row>
    <row r="264" spans="1:14" s="48" customFormat="1" ht="15.05" customHeight="1">
      <c r="A264" s="55"/>
      <c r="B264" s="476" t="s">
        <v>40</v>
      </c>
      <c r="C264" s="477"/>
      <c r="D264" s="478"/>
      <c r="E264" s="479"/>
      <c r="F264" s="478"/>
      <c r="G264" s="479"/>
      <c r="I264" s="6"/>
      <c r="J264" s="6"/>
      <c r="K264" s="6"/>
      <c r="L264" s="6"/>
      <c r="M264" s="6"/>
      <c r="N264" s="6"/>
    </row>
    <row r="265" spans="1:14" s="48" customFormat="1" ht="15.05" customHeight="1">
      <c r="A265" s="55"/>
      <c r="B265" s="476" t="s">
        <v>41</v>
      </c>
      <c r="C265" s="477"/>
      <c r="D265" s="478"/>
      <c r="E265" s="479"/>
      <c r="F265" s="478"/>
      <c r="G265" s="479"/>
      <c r="I265" s="6"/>
      <c r="J265" s="6"/>
      <c r="K265" s="6"/>
      <c r="L265" s="6"/>
      <c r="M265" s="6"/>
      <c r="N265" s="6"/>
    </row>
    <row r="266" spans="1:14" s="43" customFormat="1" ht="15.05" customHeight="1">
      <c r="A266" s="48"/>
      <c r="B266" s="476" t="s">
        <v>42</v>
      </c>
      <c r="C266" s="477"/>
      <c r="D266" s="478"/>
      <c r="E266" s="479"/>
      <c r="F266" s="478"/>
      <c r="G266" s="479"/>
      <c r="I266" s="6"/>
      <c r="J266" s="6"/>
      <c r="K266" s="6"/>
      <c r="L266" s="6"/>
      <c r="M266" s="6"/>
      <c r="N266" s="6"/>
    </row>
    <row r="267" spans="1:14" s="43" customFormat="1" ht="15.05" customHeight="1">
      <c r="B267" s="476" t="s">
        <v>43</v>
      </c>
      <c r="C267" s="477"/>
      <c r="D267" s="478"/>
      <c r="E267" s="479"/>
      <c r="F267" s="478"/>
      <c r="G267" s="479"/>
      <c r="I267" s="6"/>
      <c r="J267" s="6"/>
      <c r="K267" s="6"/>
      <c r="L267" s="6"/>
      <c r="M267" s="6"/>
      <c r="N267" s="6"/>
    </row>
    <row r="268" spans="1:14" s="43" customFormat="1" ht="15.05" customHeight="1">
      <c r="B268" s="476" t="s">
        <v>54</v>
      </c>
      <c r="C268" s="477"/>
      <c r="D268" s="478"/>
      <c r="E268" s="479"/>
      <c r="F268" s="478"/>
      <c r="G268" s="479"/>
      <c r="I268" s="6"/>
      <c r="J268" s="6"/>
      <c r="K268" s="6"/>
      <c r="L268" s="6"/>
      <c r="M268" s="6"/>
      <c r="N268" s="6"/>
    </row>
    <row r="269" spans="1:14" ht="15.05" customHeight="1">
      <c r="B269" s="476" t="s">
        <v>55</v>
      </c>
      <c r="C269" s="477"/>
      <c r="D269" s="478"/>
      <c r="E269" s="479"/>
      <c r="F269" s="478"/>
      <c r="G269" s="479"/>
      <c r="H269" s="43"/>
      <c r="I269" s="6"/>
      <c r="J269" s="6"/>
      <c r="K269" s="6"/>
      <c r="L269" s="6"/>
      <c r="M269" s="6"/>
      <c r="N269" s="6"/>
    </row>
    <row r="270" spans="1:14" ht="15.05" customHeight="1">
      <c r="B270" s="476" t="s">
        <v>56</v>
      </c>
      <c r="C270" s="477"/>
      <c r="D270" s="478"/>
      <c r="E270" s="479"/>
      <c r="F270" s="478"/>
      <c r="G270" s="479"/>
      <c r="H270" s="43"/>
      <c r="I270" s="6"/>
      <c r="J270" s="6"/>
      <c r="K270" s="6"/>
      <c r="L270" s="6"/>
      <c r="M270" s="6"/>
      <c r="N270" s="6"/>
    </row>
    <row r="271" spans="1:14" s="65" customFormat="1" ht="15.05" customHeight="1">
      <c r="B271" s="476" t="s">
        <v>57</v>
      </c>
      <c r="C271" s="477"/>
      <c r="D271" s="478"/>
      <c r="E271" s="479"/>
      <c r="F271" s="478"/>
      <c r="G271" s="479"/>
      <c r="H271"/>
      <c r="I271" s="6"/>
      <c r="J271" s="6"/>
      <c r="K271" s="6"/>
      <c r="L271" s="6"/>
      <c r="M271" s="6"/>
      <c r="N271" s="6"/>
    </row>
    <row r="272" spans="1:14">
      <c r="D272" s="418"/>
      <c r="E272" s="418"/>
    </row>
    <row r="273" spans="2:9">
      <c r="B273" s="628"/>
      <c r="D273" s="418"/>
      <c r="E273" s="418"/>
    </row>
    <row r="274" spans="2:9">
      <c r="D274" s="418"/>
      <c r="E274" s="418"/>
      <c r="I274" s="55"/>
    </row>
    <row r="275" spans="2:9">
      <c r="D275" s="418"/>
      <c r="E275" s="418"/>
    </row>
    <row r="276" spans="2:9">
      <c r="D276" s="418"/>
      <c r="E276" s="418"/>
    </row>
    <row r="277" spans="2:9">
      <c r="D277" s="418"/>
      <c r="E277" s="418"/>
    </row>
    <row r="278" spans="2:9">
      <c r="D278" s="418"/>
      <c r="E278" s="418"/>
    </row>
    <row r="313" spans="3:11">
      <c r="G313" s="620"/>
      <c r="H313" s="621"/>
      <c r="I313" s="621"/>
      <c r="J313" s="621"/>
      <c r="K313" s="621"/>
    </row>
    <row r="314" spans="3:11">
      <c r="G314" s="620"/>
      <c r="H314" s="621"/>
      <c r="I314" s="621"/>
      <c r="J314" s="621"/>
      <c r="K314" s="621"/>
    </row>
    <row r="315" spans="3:11">
      <c r="G315" s="620"/>
      <c r="H315" s="621"/>
      <c r="I315" s="621"/>
      <c r="J315" s="621"/>
      <c r="K315" s="621"/>
    </row>
    <row r="316" spans="3:11">
      <c r="G316" s="618"/>
      <c r="H316" s="619"/>
      <c r="I316" s="619"/>
      <c r="J316" s="619"/>
      <c r="K316" s="619"/>
    </row>
    <row r="319" spans="3:11" ht="15.05">
      <c r="C319" s="515"/>
      <c r="D319" s="516"/>
      <c r="E319" s="516"/>
    </row>
    <row r="320" spans="3:11" ht="15.05">
      <c r="C320" s="517"/>
      <c r="D320" s="518"/>
      <c r="E320" s="518"/>
      <c r="F320" s="418"/>
      <c r="G320" s="418"/>
    </row>
    <row r="321" spans="2:11" ht="15.05">
      <c r="B321" s="419"/>
      <c r="C321" s="515"/>
      <c r="D321" s="516"/>
      <c r="E321" s="516"/>
      <c r="F321" s="418"/>
      <c r="G321" s="418"/>
    </row>
    <row r="322" spans="2:11" ht="15.05">
      <c r="C322" s="517"/>
      <c r="D322" s="518"/>
      <c r="E322" s="518"/>
      <c r="F322" s="418"/>
      <c r="G322" s="418"/>
    </row>
    <row r="323" spans="2:11" ht="15.05">
      <c r="C323" s="515"/>
      <c r="D323" s="518"/>
      <c r="E323" s="518"/>
      <c r="F323" s="418"/>
      <c r="G323" s="418"/>
    </row>
    <row r="324" spans="2:11" ht="15.05">
      <c r="C324" s="517"/>
      <c r="D324" s="519"/>
      <c r="E324" s="519"/>
      <c r="F324" s="418"/>
    </row>
    <row r="325" spans="2:11" ht="15.05">
      <c r="C325" s="517"/>
      <c r="D325" s="519"/>
      <c r="E325" s="519"/>
      <c r="F325" s="418"/>
      <c r="G325" s="620"/>
      <c r="H325" s="621"/>
      <c r="I325" s="621"/>
      <c r="J325" s="621"/>
      <c r="K325" s="621"/>
    </row>
    <row r="326" spans="2:11" ht="15.75" thickBot="1">
      <c r="C326" s="520"/>
      <c r="D326" s="521"/>
      <c r="G326" s="620"/>
      <c r="H326" s="621"/>
      <c r="I326" s="621"/>
      <c r="J326" s="621"/>
      <c r="K326" s="621"/>
    </row>
    <row r="327" spans="2:11" ht="13.1" thickTop="1">
      <c r="G327" s="620"/>
      <c r="H327" s="621"/>
      <c r="I327" s="621"/>
      <c r="J327" s="621"/>
      <c r="K327" s="621"/>
    </row>
    <row r="328" spans="2:11">
      <c r="G328" s="618"/>
      <c r="H328" s="619"/>
      <c r="I328" s="619"/>
      <c r="J328" s="619"/>
      <c r="K328" s="619"/>
    </row>
    <row r="335" spans="2:11">
      <c r="I335" t="s">
        <v>216</v>
      </c>
    </row>
    <row r="336" spans="2:11">
      <c r="I336" t="s">
        <v>163</v>
      </c>
    </row>
    <row r="337" spans="7:11">
      <c r="G337" s="620"/>
      <c r="H337" s="621"/>
      <c r="I337" s="621"/>
      <c r="J337" s="621"/>
      <c r="K337" s="621"/>
    </row>
    <row r="338" spans="7:11">
      <c r="G338" s="620"/>
      <c r="H338" s="621"/>
      <c r="I338" s="621"/>
      <c r="J338" s="621"/>
      <c r="K338" s="621"/>
    </row>
    <row r="339" spans="7:11">
      <c r="G339" s="620"/>
      <c r="H339" s="621"/>
      <c r="I339" s="621"/>
      <c r="J339" s="621"/>
      <c r="K339" s="621"/>
    </row>
    <row r="340" spans="7:11">
      <c r="G340" s="620"/>
      <c r="H340" s="619"/>
      <c r="I340" s="619"/>
      <c r="J340" s="619"/>
      <c r="K340" s="619"/>
    </row>
    <row r="341" spans="7:11">
      <c r="G341" s="620"/>
    </row>
    <row r="342" spans="7:11">
      <c r="G342" s="620"/>
    </row>
    <row r="343" spans="7:11">
      <c r="G343" s="620"/>
    </row>
    <row r="344" spans="7:11">
      <c r="G344" s="620"/>
    </row>
    <row r="345" spans="7:11">
      <c r="G345" s="620"/>
      <c r="I345" t="s">
        <v>217</v>
      </c>
    </row>
    <row r="347" spans="7:11">
      <c r="I347" t="s">
        <v>216</v>
      </c>
    </row>
    <row r="348" spans="7:11">
      <c r="I348" t="s">
        <v>163</v>
      </c>
    </row>
    <row r="359" spans="9:9">
      <c r="I359" t="s">
        <v>216</v>
      </c>
    </row>
    <row r="360" spans="9:9">
      <c r="I360" t="s">
        <v>163</v>
      </c>
    </row>
  </sheetData>
  <mergeCells count="3">
    <mergeCell ref="B3:G3"/>
    <mergeCell ref="B4:G4"/>
    <mergeCell ref="C6:C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P360"/>
  <sheetViews>
    <sheetView topLeftCell="A245" zoomScaleNormal="100" workbookViewId="0">
      <selection activeCell="J236" sqref="J236"/>
    </sheetView>
  </sheetViews>
  <sheetFormatPr baseColWidth="10" defaultColWidth="11.625" defaultRowHeight="12.45"/>
  <cols>
    <col min="1" max="1" width="14.75" customWidth="1"/>
    <col min="2" max="2" width="16.125" style="395" customWidth="1"/>
    <col min="3" max="3" width="17" style="394" customWidth="1"/>
    <col min="4" max="4" width="20.375" style="394" customWidth="1"/>
    <col min="5" max="5" width="17.875" style="394" customWidth="1"/>
    <col min="6" max="6" width="13.375" style="394" customWidth="1"/>
    <col min="7" max="7" width="17.125" style="394" customWidth="1"/>
    <col min="8" max="8" width="11.125" customWidth="1"/>
  </cols>
  <sheetData>
    <row r="1" spans="2:12" hidden="1"/>
    <row r="2" spans="2:12" ht="19.5" hidden="1" customHeight="1"/>
    <row r="3" spans="2:12" ht="18" customHeight="1">
      <c r="B3" s="897" t="s">
        <v>229</v>
      </c>
      <c r="C3" s="898"/>
      <c r="D3" s="898"/>
      <c r="E3" s="898"/>
      <c r="F3" s="898"/>
      <c r="G3" s="898"/>
    </row>
    <row r="4" spans="2:12" s="7" customFormat="1" ht="15.05">
      <c r="B4" s="897" t="s">
        <v>230</v>
      </c>
      <c r="C4" s="898"/>
      <c r="D4" s="898"/>
      <c r="E4" s="898"/>
      <c r="F4" s="898"/>
      <c r="G4" s="898"/>
      <c r="H4"/>
    </row>
    <row r="5" spans="2:12" s="7" customFormat="1" ht="8.1999999999999993" customHeight="1">
      <c r="B5" s="449"/>
      <c r="C5" s="511"/>
      <c r="D5" s="451"/>
      <c r="E5" s="451"/>
      <c r="F5" s="451"/>
      <c r="G5" s="451"/>
      <c r="H5" s="22"/>
    </row>
    <row r="6" spans="2:12">
      <c r="B6" s="452"/>
      <c r="C6" s="942" t="s">
        <v>64</v>
      </c>
      <c r="D6" s="453" t="s">
        <v>240</v>
      </c>
      <c r="E6" s="454"/>
      <c r="F6" s="453" t="s">
        <v>205</v>
      </c>
      <c r="G6" s="454"/>
    </row>
    <row r="7" spans="2:12" ht="21.15" customHeight="1">
      <c r="B7" s="455"/>
      <c r="C7" s="907"/>
      <c r="D7" s="793" t="s">
        <v>7</v>
      </c>
      <c r="E7" s="794" t="s">
        <v>244</v>
      </c>
      <c r="F7" s="795" t="s">
        <v>7</v>
      </c>
      <c r="G7" s="796" t="s">
        <v>244</v>
      </c>
    </row>
    <row r="8" spans="2:12" s="10" customFormat="1" ht="38.15" customHeight="1">
      <c r="B8" s="780" t="s">
        <v>300</v>
      </c>
      <c r="C8" s="456"/>
      <c r="D8" s="457"/>
      <c r="E8" s="458"/>
      <c r="F8" s="457"/>
      <c r="G8" s="458"/>
      <c r="I8" s="16"/>
      <c r="J8" s="19"/>
    </row>
    <row r="9" spans="2:12" s="10" customFormat="1" ht="15.05" hidden="1" customHeight="1">
      <c r="B9" s="459">
        <v>36800</v>
      </c>
      <c r="C9" s="456">
        <v>17631.7</v>
      </c>
      <c r="D9" s="457"/>
      <c r="E9" s="458"/>
      <c r="F9" s="457"/>
      <c r="G9" s="458"/>
      <c r="I9" s="16"/>
      <c r="J9" s="19"/>
    </row>
    <row r="10" spans="2:12" s="10" customFormat="1" ht="15.05" hidden="1" customHeight="1">
      <c r="B10" s="459">
        <v>36831</v>
      </c>
      <c r="C10" s="456">
        <v>17450.900000000001</v>
      </c>
      <c r="D10" s="457">
        <f>C10-C9</f>
        <v>-180.79999999999927</v>
      </c>
      <c r="E10" s="458">
        <f>C10/C9*100-100</f>
        <v>-1.0254257955840842</v>
      </c>
      <c r="F10" s="457"/>
      <c r="G10" s="458"/>
      <c r="I10" s="16"/>
      <c r="J10" s="19"/>
    </row>
    <row r="11" spans="2:12" s="10" customFormat="1" ht="15.05" hidden="1" customHeight="1">
      <c r="B11" s="459">
        <v>36861</v>
      </c>
      <c r="C11" s="456">
        <v>17264.400000000001</v>
      </c>
      <c r="D11" s="457">
        <f>C11-C10</f>
        <v>-186.5</v>
      </c>
      <c r="E11" s="458">
        <f>C11/C10*100-100</f>
        <v>-1.0687127884521743</v>
      </c>
      <c r="F11" s="457"/>
      <c r="G11" s="458"/>
      <c r="I11" s="16"/>
      <c r="J11" s="19"/>
    </row>
    <row r="12" spans="2:12" s="10" customFormat="1" ht="15.05" hidden="1" customHeight="1">
      <c r="B12" s="461" t="s">
        <v>215</v>
      </c>
      <c r="C12" s="512"/>
      <c r="D12" s="463"/>
      <c r="E12" s="464"/>
      <c r="F12" s="463"/>
      <c r="G12" s="464"/>
      <c r="I12" s="16"/>
      <c r="J12" s="16"/>
      <c r="K12" s="15"/>
      <c r="L12" s="15"/>
    </row>
    <row r="13" spans="2:12" s="10" customFormat="1" ht="15.05" hidden="1" customHeight="1">
      <c r="B13" s="466">
        <v>2001</v>
      </c>
      <c r="C13" s="456">
        <v>17187.59</v>
      </c>
      <c r="D13" s="457">
        <f>C13-C11</f>
        <v>-76.81000000000131</v>
      </c>
      <c r="E13" s="458">
        <f>C13/C11*100-100</f>
        <v>-0.44490396422696676</v>
      </c>
      <c r="F13" s="457"/>
      <c r="G13" s="458"/>
      <c r="I13" s="16"/>
      <c r="J13" s="19"/>
    </row>
    <row r="14" spans="2:12" s="10" customFormat="1" ht="15.05" customHeight="1">
      <c r="B14" s="466">
        <v>2001</v>
      </c>
      <c r="C14" s="460">
        <v>17120.2</v>
      </c>
      <c r="D14" s="457">
        <v>-67.389999999999418</v>
      </c>
      <c r="E14" s="458">
        <v>-0.39208521962648035</v>
      </c>
      <c r="F14" s="457"/>
      <c r="G14" s="458"/>
      <c r="I14" s="16"/>
      <c r="J14" s="19"/>
    </row>
    <row r="15" spans="2:12" s="10" customFormat="1" ht="15.05" hidden="1" customHeight="1">
      <c r="B15" s="466">
        <v>2001</v>
      </c>
      <c r="C15" s="460">
        <v>17050.900000000001</v>
      </c>
      <c r="D15" s="457">
        <v>-69.299999999999272</v>
      </c>
      <c r="E15" s="458">
        <v>-0.40478499082954045</v>
      </c>
      <c r="F15" s="457"/>
      <c r="G15" s="458"/>
      <c r="I15" s="16"/>
      <c r="J15" s="19"/>
    </row>
    <row r="16" spans="2:12" s="10" customFormat="1" ht="15.05" hidden="1" customHeight="1">
      <c r="B16" s="466">
        <v>2001</v>
      </c>
      <c r="C16" s="460">
        <v>16953.78</v>
      </c>
      <c r="D16" s="457">
        <v>-97.120000000002619</v>
      </c>
      <c r="E16" s="458">
        <v>-0.56958870206265999</v>
      </c>
      <c r="F16" s="457"/>
      <c r="G16" s="458"/>
      <c r="I16" s="16"/>
      <c r="J16" s="19"/>
    </row>
    <row r="17" spans="2:12" s="10" customFormat="1" ht="15.05" hidden="1" customHeight="1">
      <c r="B17" s="466">
        <v>2001</v>
      </c>
      <c r="C17" s="460">
        <v>16890.36</v>
      </c>
      <c r="D17" s="457">
        <v>-63.419999999998254</v>
      </c>
      <c r="E17" s="458">
        <v>-0.37407586980600627</v>
      </c>
      <c r="F17" s="457"/>
      <c r="G17" s="458"/>
      <c r="I17" s="16"/>
      <c r="J17" s="19"/>
    </row>
    <row r="18" spans="2:12" s="10" customFormat="1" ht="15.05" hidden="1" customHeight="1">
      <c r="B18" s="466">
        <v>2001</v>
      </c>
      <c r="C18" s="460">
        <v>16764.05</v>
      </c>
      <c r="D18" s="457">
        <v>-126.31000000000131</v>
      </c>
      <c r="E18" s="458">
        <v>-0.74782301857391076</v>
      </c>
      <c r="F18" s="457"/>
      <c r="G18" s="458"/>
      <c r="I18" s="16"/>
      <c r="J18" s="19"/>
    </row>
    <row r="19" spans="2:12" s="10" customFormat="1" ht="15.05" hidden="1" customHeight="1">
      <c r="B19" s="466">
        <v>2001</v>
      </c>
      <c r="C19" s="460">
        <v>16663.72</v>
      </c>
      <c r="D19" s="457">
        <v>-100.32999999999811</v>
      </c>
      <c r="E19" s="458">
        <v>-0.59848306346019342</v>
      </c>
      <c r="F19" s="457"/>
      <c r="G19" s="458"/>
      <c r="I19" s="16"/>
      <c r="J19" s="19"/>
    </row>
    <row r="20" spans="2:12" s="10" customFormat="1" ht="15.05" hidden="1" customHeight="1">
      <c r="B20" s="466">
        <v>2001</v>
      </c>
      <c r="C20" s="460">
        <v>16532.68</v>
      </c>
      <c r="D20" s="457">
        <v>-131.04000000000087</v>
      </c>
      <c r="E20" s="458">
        <v>-0.78637903181282809</v>
      </c>
      <c r="F20" s="457"/>
      <c r="G20" s="458"/>
      <c r="I20" s="16"/>
      <c r="J20" s="19"/>
    </row>
    <row r="21" spans="2:12" s="10" customFormat="1" ht="15.05" hidden="1" customHeight="1">
      <c r="B21" s="466">
        <v>2001</v>
      </c>
      <c r="C21" s="460">
        <v>16378.36</v>
      </c>
      <c r="D21" s="457">
        <v>-154.31999999999971</v>
      </c>
      <c r="E21" s="458">
        <v>-0.93342398207670385</v>
      </c>
      <c r="F21" s="457"/>
      <c r="G21" s="458"/>
      <c r="I21" s="16"/>
      <c r="J21" s="19"/>
    </row>
    <row r="22" spans="2:12" s="10" customFormat="1" ht="15.05" hidden="1" customHeight="1">
      <c r="B22" s="466">
        <v>2001</v>
      </c>
      <c r="C22" s="460">
        <v>16142.09</v>
      </c>
      <c r="D22" s="457">
        <v>-236.27000000000044</v>
      </c>
      <c r="E22" s="458">
        <v>-1.4425742259908816</v>
      </c>
      <c r="F22" s="457">
        <v>-1489.6100000000006</v>
      </c>
      <c r="G22" s="458">
        <v>-8.4484763238938996</v>
      </c>
      <c r="I22" s="16"/>
      <c r="J22" s="19"/>
    </row>
    <row r="23" spans="2:12" s="10" customFormat="1" ht="19.649999999999999" hidden="1" customHeight="1">
      <c r="B23" s="466">
        <v>2001</v>
      </c>
      <c r="C23" s="460">
        <v>15890.23</v>
      </c>
      <c r="D23" s="457">
        <v>-251.86000000000058</v>
      </c>
      <c r="E23" s="458">
        <v>-1.5602688375545029</v>
      </c>
      <c r="F23" s="457">
        <v>-1560.6700000000019</v>
      </c>
      <c r="G23" s="458">
        <v>-8.9432063675799043</v>
      </c>
      <c r="I23" s="16"/>
      <c r="J23" s="19"/>
    </row>
    <row r="24" spans="2:12" s="10" customFormat="1" ht="15.05" hidden="1" customHeight="1">
      <c r="B24" s="466">
        <v>2001</v>
      </c>
      <c r="C24" s="460">
        <v>15745.41</v>
      </c>
      <c r="D24" s="457">
        <v>-144.81999999999971</v>
      </c>
      <c r="E24" s="458">
        <v>-0.91137762008479228</v>
      </c>
      <c r="F24" s="457">
        <v>-1518.9900000000016</v>
      </c>
      <c r="G24" s="458">
        <v>-8.7983943838187315</v>
      </c>
      <c r="I24" s="16"/>
      <c r="J24" s="19"/>
    </row>
    <row r="25" spans="2:12" s="10" customFormat="1" ht="15.05" hidden="1" customHeight="1">
      <c r="B25" s="467" t="s">
        <v>214</v>
      </c>
      <c r="C25" s="512"/>
      <c r="D25" s="463"/>
      <c r="E25" s="464"/>
      <c r="F25" s="463"/>
      <c r="G25" s="464"/>
      <c r="I25" s="16"/>
      <c r="J25" s="16"/>
      <c r="K25" s="15"/>
      <c r="L25" s="15"/>
    </row>
    <row r="26" spans="2:12" s="10" customFormat="1" ht="15.05" hidden="1" customHeight="1">
      <c r="B26" s="466">
        <v>2002</v>
      </c>
      <c r="C26" s="456">
        <v>15400.09</v>
      </c>
      <c r="D26" s="457">
        <v>-345.31999999999971</v>
      </c>
      <c r="E26" s="458">
        <v>-2.1931470822290464</v>
      </c>
      <c r="F26" s="457">
        <v>-1787.5</v>
      </c>
      <c r="G26" s="458">
        <v>-10.399945542103339</v>
      </c>
      <c r="I26" s="16"/>
      <c r="J26" s="19"/>
    </row>
    <row r="27" spans="2:12" s="10" customFormat="1" ht="15.05" customHeight="1">
      <c r="B27" s="466">
        <v>2002</v>
      </c>
      <c r="C27" s="460">
        <v>15492.6</v>
      </c>
      <c r="D27" s="457">
        <v>92.510000000000218</v>
      </c>
      <c r="E27" s="458">
        <v>0.60071077506688653</v>
      </c>
      <c r="F27" s="457">
        <v>-1627.6000000000004</v>
      </c>
      <c r="G27" s="458">
        <v>-9.5068982838985505</v>
      </c>
      <c r="I27" s="16"/>
      <c r="J27" s="19"/>
    </row>
    <row r="28" spans="2:12" s="10" customFormat="1" ht="15.05" hidden="1" customHeight="1">
      <c r="B28" s="466">
        <v>2002</v>
      </c>
      <c r="C28" s="460">
        <v>15383.09</v>
      </c>
      <c r="D28" s="457">
        <v>-109.51000000000022</v>
      </c>
      <c r="E28" s="458">
        <v>-0.7068535946193748</v>
      </c>
      <c r="F28" s="457">
        <v>-1667.8100000000013</v>
      </c>
      <c r="G28" s="458">
        <v>-9.7813605146942422</v>
      </c>
      <c r="I28" s="16"/>
      <c r="J28" s="19"/>
    </row>
    <row r="29" spans="2:12" s="10" customFormat="1" ht="15.05" hidden="1" customHeight="1">
      <c r="B29" s="466">
        <v>2002</v>
      </c>
      <c r="C29" s="460">
        <v>15275.36</v>
      </c>
      <c r="D29" s="457">
        <v>-107.72999999999956</v>
      </c>
      <c r="E29" s="458">
        <v>-0.70031443617634181</v>
      </c>
      <c r="F29" s="457">
        <v>-1678.4199999999983</v>
      </c>
      <c r="G29" s="458">
        <v>-9.8999751087957861</v>
      </c>
      <c r="I29" s="16"/>
      <c r="J29" s="19"/>
    </row>
    <row r="30" spans="2:12" s="10" customFormat="1" ht="15.05" hidden="1" customHeight="1">
      <c r="B30" s="466">
        <v>2002</v>
      </c>
      <c r="C30" s="460">
        <v>15078.95</v>
      </c>
      <c r="D30" s="457">
        <v>-196.40999999999985</v>
      </c>
      <c r="E30" s="458">
        <v>-1.2857962103675362</v>
      </c>
      <c r="F30" s="457">
        <v>-1811.4099999999999</v>
      </c>
      <c r="G30" s="458">
        <v>-10.72451978525028</v>
      </c>
      <c r="I30" s="16"/>
      <c r="J30" s="19"/>
    </row>
    <row r="31" spans="2:12" s="10" customFormat="1" ht="15.05" hidden="1" customHeight="1">
      <c r="B31" s="466">
        <v>2002</v>
      </c>
      <c r="C31" s="460">
        <v>14913.47</v>
      </c>
      <c r="D31" s="457">
        <v>-165.48000000000138</v>
      </c>
      <c r="E31" s="458">
        <v>-1.09742389224715</v>
      </c>
      <c r="F31" s="457">
        <v>-1850.58</v>
      </c>
      <c r="G31" s="458">
        <v>-11.038979244275694</v>
      </c>
      <c r="I31" s="16"/>
      <c r="J31" s="19"/>
    </row>
    <row r="32" spans="2:12" s="10" customFormat="1" ht="15.05" hidden="1" customHeight="1">
      <c r="B32" s="466">
        <v>2002</v>
      </c>
      <c r="C32" s="460">
        <v>14895</v>
      </c>
      <c r="D32" s="457">
        <v>-18.469999999999345</v>
      </c>
      <c r="E32" s="458">
        <v>-0.12384776983492429</v>
      </c>
      <c r="F32" s="457">
        <v>-1768.7200000000012</v>
      </c>
      <c r="G32" s="458">
        <v>-10.614196589957118</v>
      </c>
      <c r="I32" s="16"/>
      <c r="J32" s="19"/>
    </row>
    <row r="33" spans="2:12" s="10" customFormat="1" ht="15.05" hidden="1" customHeight="1">
      <c r="B33" s="466">
        <v>2002</v>
      </c>
      <c r="C33" s="460">
        <v>14745</v>
      </c>
      <c r="D33" s="457">
        <v>-150</v>
      </c>
      <c r="E33" s="458">
        <v>-1.0070493454179257</v>
      </c>
      <c r="F33" s="457">
        <v>-1787.6800000000003</v>
      </c>
      <c r="G33" s="458">
        <v>-10.813007933378017</v>
      </c>
      <c r="I33" s="16"/>
      <c r="J33" s="19"/>
    </row>
    <row r="34" spans="2:12" s="10" customFormat="1" ht="15.05" hidden="1" customHeight="1">
      <c r="B34" s="466">
        <v>2002</v>
      </c>
      <c r="C34" s="460">
        <v>14639.61</v>
      </c>
      <c r="D34" s="457">
        <v>-105.38999999999942</v>
      </c>
      <c r="E34" s="458">
        <v>-0.71475076297049611</v>
      </c>
      <c r="F34" s="457">
        <v>-1738.75</v>
      </c>
      <c r="G34" s="458">
        <v>-10.61614227553919</v>
      </c>
      <c r="I34" s="16"/>
      <c r="J34" s="19"/>
    </row>
    <row r="35" spans="2:12" s="10" customFormat="1" ht="15.05" hidden="1" customHeight="1">
      <c r="B35" s="466">
        <v>2002</v>
      </c>
      <c r="C35" s="460">
        <v>14534.73</v>
      </c>
      <c r="D35" s="457">
        <v>-104.88000000000102</v>
      </c>
      <c r="E35" s="458">
        <v>-0.71641252738290007</v>
      </c>
      <c r="F35" s="457">
        <v>-1607.3600000000006</v>
      </c>
      <c r="G35" s="458">
        <v>-9.9575705500341058</v>
      </c>
      <c r="I35" s="16"/>
      <c r="J35" s="19"/>
    </row>
    <row r="36" spans="2:12" s="10" customFormat="1" ht="15.05" hidden="1" customHeight="1">
      <c r="B36" s="466">
        <v>2002</v>
      </c>
      <c r="C36" s="460">
        <v>14422.57</v>
      </c>
      <c r="D36" s="457">
        <v>-112.15999999999985</v>
      </c>
      <c r="E36" s="458">
        <v>-0.77166896117093131</v>
      </c>
      <c r="F36" s="457">
        <v>-1467.6599999999999</v>
      </c>
      <c r="G36" s="458">
        <v>-9.2362413885765022</v>
      </c>
      <c r="I36" s="16"/>
      <c r="J36" s="19"/>
    </row>
    <row r="37" spans="2:12" s="10" customFormat="1" ht="15.05" hidden="1" customHeight="1">
      <c r="B37" s="466">
        <v>2002</v>
      </c>
      <c r="C37" s="460">
        <v>14248.88</v>
      </c>
      <c r="D37" s="457">
        <v>-173.69000000000051</v>
      </c>
      <c r="E37" s="458">
        <v>-1.2042929935510784</v>
      </c>
      <c r="F37" s="457">
        <v>-1496.5300000000007</v>
      </c>
      <c r="G37" s="458">
        <v>-9.5045476745286379</v>
      </c>
      <c r="I37" s="16"/>
      <c r="J37" s="19"/>
    </row>
    <row r="38" spans="2:12" s="10" customFormat="1" ht="15.05" hidden="1" customHeight="1">
      <c r="B38" s="467" t="s">
        <v>213</v>
      </c>
      <c r="C38" s="512"/>
      <c r="D38" s="463"/>
      <c r="E38" s="464"/>
      <c r="F38" s="463"/>
      <c r="G38" s="464"/>
      <c r="I38" s="16"/>
      <c r="J38" s="16"/>
      <c r="K38" s="15"/>
      <c r="L38" s="15"/>
    </row>
    <row r="39" spans="2:12" s="10" customFormat="1" ht="15.05" hidden="1" customHeight="1">
      <c r="B39" s="466">
        <v>2003</v>
      </c>
      <c r="C39" s="456">
        <v>14095.52</v>
      </c>
      <c r="D39" s="457">
        <v>-153.35999999999876</v>
      </c>
      <c r="E39" s="458">
        <v>-1.0762951193356969</v>
      </c>
      <c r="F39" s="457">
        <v>-1304.5699999999997</v>
      </c>
      <c r="G39" s="458">
        <v>-8.4711842593127642</v>
      </c>
      <c r="I39" s="16"/>
      <c r="J39" s="19"/>
    </row>
    <row r="40" spans="2:12" s="10" customFormat="1" ht="15.05" customHeight="1">
      <c r="B40" s="466">
        <v>2003</v>
      </c>
      <c r="C40" s="460">
        <v>13988.85</v>
      </c>
      <c r="D40" s="457">
        <v>-106.67000000000007</v>
      </c>
      <c r="E40" s="458">
        <v>-0.75676527010000427</v>
      </c>
      <c r="F40" s="457">
        <v>-1503.75</v>
      </c>
      <c r="G40" s="458">
        <v>-9.7062468533364381</v>
      </c>
      <c r="I40" s="16"/>
      <c r="J40" s="19"/>
    </row>
    <row r="41" spans="2:12" s="10" customFormat="1" ht="15.05" hidden="1" customHeight="1">
      <c r="B41" s="466">
        <v>2003</v>
      </c>
      <c r="C41" s="460">
        <v>13947.61</v>
      </c>
      <c r="D41" s="457">
        <v>-41.239999999999782</v>
      </c>
      <c r="E41" s="458">
        <v>-0.29480622066859041</v>
      </c>
      <c r="F41" s="457">
        <v>-1435.4799999999996</v>
      </c>
      <c r="G41" s="458">
        <v>-9.3315452227088258</v>
      </c>
      <c r="I41" s="16"/>
      <c r="J41" s="19"/>
    </row>
    <row r="42" spans="2:12" s="10" customFormat="1" ht="15.05" hidden="1" customHeight="1">
      <c r="B42" s="466">
        <v>2003</v>
      </c>
      <c r="C42" s="460">
        <v>13866.21</v>
      </c>
      <c r="D42" s="457">
        <v>-81.400000000001455</v>
      </c>
      <c r="E42" s="458">
        <v>-0.583612532899906</v>
      </c>
      <c r="F42" s="457">
        <v>-1409.1500000000015</v>
      </c>
      <c r="G42" s="458">
        <v>-9.2249871688785134</v>
      </c>
      <c r="I42" s="16"/>
      <c r="J42" s="19"/>
    </row>
    <row r="43" spans="2:12" s="10" customFormat="1" ht="15.05" hidden="1" customHeight="1">
      <c r="B43" s="466">
        <v>2003</v>
      </c>
      <c r="C43" s="460">
        <v>13709.45</v>
      </c>
      <c r="D43" s="457">
        <v>-156.7599999999984</v>
      </c>
      <c r="E43" s="458">
        <v>-1.1305180002322004</v>
      </c>
      <c r="F43" s="457">
        <v>-1369.5</v>
      </c>
      <c r="G43" s="458">
        <v>-9.0821973678538654</v>
      </c>
      <c r="I43" s="16"/>
      <c r="J43" s="19"/>
    </row>
    <row r="44" spans="2:12" s="10" customFormat="1" ht="15.05" hidden="1" customHeight="1">
      <c r="B44" s="466">
        <v>2003</v>
      </c>
      <c r="C44" s="460">
        <v>13568.95</v>
      </c>
      <c r="D44" s="457">
        <v>-140.5</v>
      </c>
      <c r="E44" s="458">
        <v>-1.0248405297076175</v>
      </c>
      <c r="F44" s="457">
        <v>-1344.5199999999986</v>
      </c>
      <c r="G44" s="458">
        <v>-9.015473930614391</v>
      </c>
      <c r="I44" s="16"/>
      <c r="J44" s="19"/>
    </row>
    <row r="45" spans="2:12" s="10" customFormat="1" ht="16.399999999999999" hidden="1" customHeight="1">
      <c r="B45" s="466">
        <v>2003</v>
      </c>
      <c r="C45" s="460">
        <v>13485</v>
      </c>
      <c r="D45" s="457">
        <v>-83.950000000000728</v>
      </c>
      <c r="E45" s="458">
        <v>-0.61869194005431893</v>
      </c>
      <c r="F45" s="457">
        <v>-1410</v>
      </c>
      <c r="G45" s="458">
        <v>-9.4662638469284985</v>
      </c>
      <c r="I45" s="16"/>
      <c r="J45" s="19"/>
    </row>
    <row r="46" spans="2:12" s="10" customFormat="1" ht="15.05" hidden="1" customHeight="1">
      <c r="B46" s="466">
        <v>2003</v>
      </c>
      <c r="C46" s="460">
        <v>13348.8</v>
      </c>
      <c r="D46" s="457">
        <v>-136.20000000000073</v>
      </c>
      <c r="E46" s="458">
        <v>-1.0100111234705338</v>
      </c>
      <c r="F46" s="457">
        <v>-1396.2000000000007</v>
      </c>
      <c r="G46" s="458">
        <v>-9.4689725330620576</v>
      </c>
      <c r="I46" s="16"/>
      <c r="J46" s="19"/>
    </row>
    <row r="47" spans="2:12" s="10" customFormat="1" ht="15.05" hidden="1" customHeight="1">
      <c r="B47" s="466">
        <v>2003</v>
      </c>
      <c r="C47" s="460">
        <v>13186.13</v>
      </c>
      <c r="D47" s="457">
        <v>-162.67000000000007</v>
      </c>
      <c r="E47" s="458">
        <v>-1.2186114107635149</v>
      </c>
      <c r="F47" s="457">
        <v>-1453.4800000000014</v>
      </c>
      <c r="G47" s="458">
        <v>-9.9284065627431346</v>
      </c>
      <c r="I47" s="16"/>
      <c r="J47" s="19"/>
    </row>
    <row r="48" spans="2:12" s="10" customFormat="1" ht="15.05" hidden="1" customHeight="1">
      <c r="B48" s="466">
        <v>2003</v>
      </c>
      <c r="C48" s="460">
        <v>13101.13</v>
      </c>
      <c r="D48" s="457">
        <v>-85</v>
      </c>
      <c r="E48" s="458">
        <v>-0.644616729851748</v>
      </c>
      <c r="F48" s="457">
        <v>-1433.6000000000004</v>
      </c>
      <c r="G48" s="458">
        <v>-9.8632723139679968</v>
      </c>
      <c r="I48" s="16"/>
      <c r="J48" s="19"/>
    </row>
    <row r="49" spans="1:15" s="10" customFormat="1" ht="15.05" hidden="1" customHeight="1">
      <c r="B49" s="466">
        <v>2003</v>
      </c>
      <c r="C49" s="460">
        <v>12872.65</v>
      </c>
      <c r="D49" s="457">
        <v>-228.47999999999956</v>
      </c>
      <c r="E49" s="458">
        <v>-1.7439717032042239</v>
      </c>
      <c r="F49" s="457">
        <v>-1549.92</v>
      </c>
      <c r="G49" s="458">
        <v>-10.746489703291445</v>
      </c>
      <c r="I49" s="16"/>
      <c r="J49" s="19"/>
    </row>
    <row r="50" spans="1:15" s="10" customFormat="1" ht="15.05" hidden="1" customHeight="1">
      <c r="B50" s="466">
        <v>2003</v>
      </c>
      <c r="C50" s="460">
        <v>12790.36</v>
      </c>
      <c r="D50" s="457">
        <v>-82.289999999999054</v>
      </c>
      <c r="E50" s="458">
        <v>-0.63926231195596017</v>
      </c>
      <c r="F50" s="457">
        <v>-1458.5199999999986</v>
      </c>
      <c r="G50" s="458">
        <v>-10.236032586420819</v>
      </c>
      <c r="I50" s="16"/>
      <c r="J50" s="19"/>
    </row>
    <row r="51" spans="1:15" s="10" customFormat="1" ht="15.05" hidden="1" customHeight="1">
      <c r="B51" s="467" t="s">
        <v>176</v>
      </c>
      <c r="C51" s="512"/>
      <c r="D51" s="463"/>
      <c r="E51" s="464"/>
      <c r="F51" s="463"/>
      <c r="G51" s="464"/>
      <c r="I51" s="16"/>
      <c r="J51" s="16"/>
      <c r="K51" s="15"/>
      <c r="L51" s="15"/>
    </row>
    <row r="52" spans="1:15" s="10" customFormat="1" ht="15.05" hidden="1" customHeight="1">
      <c r="B52" s="466">
        <v>2004</v>
      </c>
      <c r="C52" s="456">
        <v>12647.65</v>
      </c>
      <c r="D52" s="457">
        <v>-142.71000000000095</v>
      </c>
      <c r="E52" s="458">
        <v>-1.1157621833943807</v>
      </c>
      <c r="F52" s="457">
        <v>-1447.8700000000008</v>
      </c>
      <c r="G52" s="458">
        <v>-10.271845238770908</v>
      </c>
      <c r="I52" s="16"/>
      <c r="J52" s="19"/>
    </row>
    <row r="53" spans="1:15" s="10" customFormat="1" ht="15.05" customHeight="1">
      <c r="B53" s="466">
        <v>2004</v>
      </c>
      <c r="C53" s="460">
        <v>12538.15</v>
      </c>
      <c r="D53" s="457">
        <v>-109.5</v>
      </c>
      <c r="E53" s="458">
        <v>-0.86577348361157647</v>
      </c>
      <c r="F53" s="457">
        <v>-1450.7000000000007</v>
      </c>
      <c r="G53" s="458">
        <v>-10.370402141705725</v>
      </c>
      <c r="I53" s="16"/>
      <c r="J53" s="19"/>
    </row>
    <row r="54" spans="1:15" s="11" customFormat="1" ht="15.05" hidden="1" customHeight="1">
      <c r="A54" s="10"/>
      <c r="B54" s="466">
        <v>2004</v>
      </c>
      <c r="C54" s="460">
        <v>12553.26</v>
      </c>
      <c r="D54" s="457">
        <v>15.110000000000582</v>
      </c>
      <c r="E54" s="458">
        <v>0.12051219677545078</v>
      </c>
      <c r="F54" s="457">
        <v>-1394.3500000000004</v>
      </c>
      <c r="G54" s="458">
        <v>-9.9970532585869591</v>
      </c>
      <c r="I54" s="18"/>
      <c r="J54" s="18"/>
      <c r="K54" s="21"/>
    </row>
    <row r="55" spans="1:15" s="10" customFormat="1" ht="15.05" hidden="1" customHeight="1">
      <c r="B55" s="466">
        <v>2004</v>
      </c>
      <c r="C55" s="460">
        <v>12424.3</v>
      </c>
      <c r="D55" s="457">
        <v>-128.96000000000095</v>
      </c>
      <c r="E55" s="458">
        <v>-1.0273028679402785</v>
      </c>
      <c r="F55" s="457">
        <v>-1441.9099999999999</v>
      </c>
      <c r="G55" s="458">
        <v>-10.398731881314362</v>
      </c>
      <c r="I55" s="16"/>
      <c r="J55" s="16"/>
    </row>
    <row r="56" spans="1:15" s="10" customFormat="1" ht="15.05" hidden="1" customHeight="1">
      <c r="B56" s="466">
        <v>2004</v>
      </c>
      <c r="C56" s="460">
        <v>12268.3</v>
      </c>
      <c r="D56" s="457">
        <v>-156</v>
      </c>
      <c r="E56" s="458">
        <v>-1.2556039374451728</v>
      </c>
      <c r="F56" s="457">
        <v>-1441.1500000000015</v>
      </c>
      <c r="G56" s="458">
        <v>-10.512092024114764</v>
      </c>
      <c r="I56" s="16"/>
      <c r="J56" s="16"/>
    </row>
    <row r="57" spans="1:15" s="17" customFormat="1" ht="15.05" hidden="1" customHeight="1">
      <c r="A57" s="10"/>
      <c r="B57" s="466">
        <v>2004</v>
      </c>
      <c r="C57" s="460">
        <v>12075.04</v>
      </c>
      <c r="D57" s="457">
        <v>-193.2599999999984</v>
      </c>
      <c r="E57" s="458">
        <v>-1.5752793785609924</v>
      </c>
      <c r="F57" s="457">
        <v>-1493.9099999999999</v>
      </c>
      <c r="G57" s="458">
        <v>-11.009768626164885</v>
      </c>
      <c r="I57" s="29"/>
      <c r="J57" s="30"/>
    </row>
    <row r="58" spans="1:15" s="1" customFormat="1" ht="15.05" hidden="1" customHeight="1">
      <c r="A58" s="10"/>
      <c r="B58" s="466">
        <v>2004</v>
      </c>
      <c r="C58" s="460">
        <v>11986.39</v>
      </c>
      <c r="D58" s="457">
        <v>-88.650000000001455</v>
      </c>
      <c r="E58" s="458">
        <v>-0.73415905868635889</v>
      </c>
      <c r="F58" s="457">
        <v>-1498.6100000000006</v>
      </c>
      <c r="G58" s="458">
        <v>-11.11316277345199</v>
      </c>
      <c r="I58" s="85"/>
      <c r="J58" s="27"/>
    </row>
    <row r="59" spans="1:15" s="1" customFormat="1" ht="15.05" hidden="1" customHeight="1">
      <c r="A59" s="10"/>
      <c r="B59" s="466">
        <v>2004</v>
      </c>
      <c r="C59" s="460">
        <v>11880.36</v>
      </c>
      <c r="D59" s="457">
        <v>-106.02999999999884</v>
      </c>
      <c r="E59" s="458">
        <v>-0.88458660197106553</v>
      </c>
      <c r="F59" s="457">
        <v>-1468.4399999999987</v>
      </c>
      <c r="G59" s="458">
        <v>-11.000539374325768</v>
      </c>
      <c r="I59" s="9"/>
      <c r="J59" s="9"/>
    </row>
    <row r="60" spans="1:15" s="1" customFormat="1" ht="15.05" hidden="1" customHeight="1">
      <c r="A60" s="10"/>
      <c r="B60" s="466">
        <v>2004</v>
      </c>
      <c r="C60" s="460">
        <v>11732.13</v>
      </c>
      <c r="D60" s="457">
        <v>-148.23000000000138</v>
      </c>
      <c r="E60" s="458">
        <v>-1.2476894639556519</v>
      </c>
      <c r="F60" s="457">
        <v>-1454</v>
      </c>
      <c r="G60" s="458">
        <v>-11.026737943581637</v>
      </c>
      <c r="I60" s="9"/>
      <c r="J60" s="9"/>
    </row>
    <row r="61" spans="1:15" s="10" customFormat="1" ht="15.05" hidden="1" customHeight="1">
      <c r="B61" s="466">
        <v>2004</v>
      </c>
      <c r="C61" s="460">
        <v>11575.71</v>
      </c>
      <c r="D61" s="457">
        <v>-156.42000000000007</v>
      </c>
      <c r="E61" s="458">
        <v>-1.3332617350813649</v>
      </c>
      <c r="F61" s="457">
        <v>-1525.42</v>
      </c>
      <c r="G61" s="458">
        <v>-11.643423124570177</v>
      </c>
      <c r="I61" s="15"/>
      <c r="J61" s="28"/>
    </row>
    <row r="62" spans="1:15" s="13" customFormat="1" ht="15.05" hidden="1" customHeight="1">
      <c r="A62" s="10"/>
      <c r="B62" s="466">
        <v>2004</v>
      </c>
      <c r="C62" s="460">
        <v>11447.8</v>
      </c>
      <c r="D62" s="457">
        <v>-127.90999999999985</v>
      </c>
      <c r="E62" s="458">
        <v>-1.1049862168281663</v>
      </c>
      <c r="F62" s="457">
        <v>-1424.8500000000004</v>
      </c>
      <c r="G62" s="458">
        <v>-11.068816444166501</v>
      </c>
      <c r="I62" s="16"/>
      <c r="J62" s="9"/>
      <c r="K62" s="19"/>
      <c r="L62" s="28"/>
      <c r="M62" s="19"/>
      <c r="N62" s="28"/>
      <c r="O62" s="19"/>
    </row>
    <row r="63" spans="1:15" s="13" customFormat="1" ht="15.05" hidden="1" customHeight="1">
      <c r="A63" s="10"/>
      <c r="B63" s="466">
        <v>2004</v>
      </c>
      <c r="C63" s="460">
        <v>11260.8</v>
      </c>
      <c r="D63" s="457">
        <v>-187</v>
      </c>
      <c r="E63" s="458">
        <v>-1.6335016335016377</v>
      </c>
      <c r="F63" s="457">
        <v>-1529.5600000000013</v>
      </c>
      <c r="G63" s="458">
        <v>-11.958693891336921</v>
      </c>
      <c r="I63" s="16"/>
      <c r="J63" s="9"/>
      <c r="K63" s="19"/>
      <c r="L63" s="28"/>
      <c r="M63" s="19"/>
      <c r="N63" s="28"/>
      <c r="O63" s="19"/>
    </row>
    <row r="64" spans="1:15" s="10" customFormat="1" ht="15.05" hidden="1" customHeight="1">
      <c r="B64" s="467" t="s">
        <v>175</v>
      </c>
      <c r="C64" s="512"/>
      <c r="D64" s="463"/>
      <c r="E64" s="464"/>
      <c r="F64" s="463"/>
      <c r="G64" s="464"/>
      <c r="I64" s="16"/>
      <c r="J64" s="16"/>
      <c r="K64" s="15"/>
      <c r="L64" s="15"/>
    </row>
    <row r="65" spans="1:15" s="10" customFormat="1" ht="15.05" hidden="1" customHeight="1">
      <c r="B65" s="466">
        <v>2005</v>
      </c>
      <c r="C65" s="456">
        <v>11075</v>
      </c>
      <c r="D65" s="457">
        <v>-185.79999999999927</v>
      </c>
      <c r="E65" s="458">
        <v>-1.6499715828360308</v>
      </c>
      <c r="F65" s="457">
        <v>-1572.6499999999996</v>
      </c>
      <c r="G65" s="458">
        <v>-12.434325744308225</v>
      </c>
      <c r="I65" s="16"/>
      <c r="J65" s="19"/>
    </row>
    <row r="66" spans="1:15" s="10" customFormat="1" ht="15.05" customHeight="1">
      <c r="B66" s="466">
        <v>2005</v>
      </c>
      <c r="C66" s="460">
        <v>11086.1</v>
      </c>
      <c r="D66" s="457">
        <v>11.100000000000364</v>
      </c>
      <c r="E66" s="458">
        <v>0.10022573363430354</v>
      </c>
      <c r="F66" s="457">
        <v>-1452.0499999999993</v>
      </c>
      <c r="G66" s="458">
        <v>-11.581054621295792</v>
      </c>
      <c r="I66" s="16"/>
      <c r="J66" s="19"/>
    </row>
    <row r="67" spans="1:15" s="11" customFormat="1" ht="15.05" hidden="1" customHeight="1">
      <c r="A67" s="10"/>
      <c r="B67" s="466">
        <v>2005</v>
      </c>
      <c r="C67" s="460">
        <v>11063</v>
      </c>
      <c r="D67" s="457">
        <v>-23.100000000000364</v>
      </c>
      <c r="E67" s="458">
        <v>-0.2083690387061381</v>
      </c>
      <c r="F67" s="457">
        <v>-1490.2600000000002</v>
      </c>
      <c r="G67" s="458">
        <v>-11.871497921655418</v>
      </c>
      <c r="I67" s="18"/>
      <c r="J67" s="18"/>
      <c r="K67" s="21"/>
    </row>
    <row r="68" spans="1:15" s="10" customFormat="1" ht="15.05" hidden="1" customHeight="1">
      <c r="B68" s="466">
        <v>2005</v>
      </c>
      <c r="C68" s="460">
        <v>10916.72</v>
      </c>
      <c r="D68" s="457">
        <v>-146.28000000000065</v>
      </c>
      <c r="E68" s="458">
        <v>-1.3222453222453368</v>
      </c>
      <c r="F68" s="457">
        <v>-1507.58</v>
      </c>
      <c r="G68" s="458">
        <v>-12.134124256497344</v>
      </c>
      <c r="I68" s="16"/>
      <c r="J68" s="16"/>
    </row>
    <row r="69" spans="1:15" s="10" customFormat="1" ht="15.05" hidden="1" customHeight="1">
      <c r="B69" s="466">
        <v>2005</v>
      </c>
      <c r="C69" s="460">
        <v>10786.54</v>
      </c>
      <c r="D69" s="457">
        <v>-130.17999999999847</v>
      </c>
      <c r="E69" s="458">
        <v>-1.1924827237485118</v>
      </c>
      <c r="F69" s="457">
        <v>-1481.7599999999984</v>
      </c>
      <c r="G69" s="458">
        <v>-12.07795701115883</v>
      </c>
      <c r="I69" s="16"/>
      <c r="J69" s="16"/>
    </row>
    <row r="70" spans="1:15" s="17" customFormat="1" ht="15.05" hidden="1" customHeight="1">
      <c r="A70" s="10"/>
      <c r="B70" s="466">
        <v>2005</v>
      </c>
      <c r="C70" s="460">
        <v>10636.04</v>
      </c>
      <c r="D70" s="457">
        <v>-150.5</v>
      </c>
      <c r="E70" s="458">
        <v>-1.395257422676778</v>
      </c>
      <c r="F70" s="457">
        <v>-1439</v>
      </c>
      <c r="G70" s="458">
        <v>-11.917144787926176</v>
      </c>
      <c r="I70" s="29"/>
      <c r="J70" s="30"/>
    </row>
    <row r="71" spans="1:15" s="1" customFormat="1" ht="15.05" hidden="1" customHeight="1">
      <c r="A71" s="10"/>
      <c r="B71" s="466">
        <v>2005</v>
      </c>
      <c r="C71" s="460">
        <v>10530.86</v>
      </c>
      <c r="D71" s="457">
        <v>-105.18000000000029</v>
      </c>
      <c r="E71" s="458">
        <v>-0.98890188453597716</v>
      </c>
      <c r="F71" s="457">
        <v>-1455.5299999999988</v>
      </c>
      <c r="G71" s="458">
        <v>-12.143189066933402</v>
      </c>
      <c r="I71" s="26"/>
      <c r="J71" s="27"/>
    </row>
    <row r="72" spans="1:15" s="1" customFormat="1" ht="15.05" hidden="1" customHeight="1">
      <c r="A72" s="10"/>
      <c r="B72" s="466">
        <v>2005</v>
      </c>
      <c r="C72" s="460">
        <v>10360.9</v>
      </c>
      <c r="D72" s="457">
        <v>-169.96000000000095</v>
      </c>
      <c r="E72" s="458">
        <v>-1.6139232693246441</v>
      </c>
      <c r="F72" s="457">
        <v>-1519.4600000000009</v>
      </c>
      <c r="G72" s="458">
        <v>-12.789679774013578</v>
      </c>
      <c r="I72" s="9"/>
      <c r="J72" s="9"/>
    </row>
    <row r="73" spans="1:15" s="1" customFormat="1" ht="15.05" hidden="1" customHeight="1">
      <c r="A73" s="10"/>
      <c r="B73" s="466">
        <v>2005</v>
      </c>
      <c r="C73" s="460">
        <v>10243.040000000001</v>
      </c>
      <c r="D73" s="457">
        <v>-117.85999999999876</v>
      </c>
      <c r="E73" s="458">
        <v>-1.1375459660840193</v>
      </c>
      <c r="F73" s="457">
        <v>-1489.0899999999983</v>
      </c>
      <c r="G73" s="458">
        <v>-12.692409647693964</v>
      </c>
      <c r="I73" s="9"/>
      <c r="J73" s="9"/>
    </row>
    <row r="74" spans="1:15" s="10" customFormat="1" ht="15.05" hidden="1" customHeight="1">
      <c r="B74" s="466">
        <v>2005</v>
      </c>
      <c r="C74" s="460">
        <v>9981</v>
      </c>
      <c r="D74" s="457">
        <v>-262.04000000000087</v>
      </c>
      <c r="E74" s="458">
        <v>-2.5582249019822285</v>
      </c>
      <c r="F74" s="457">
        <v>-1594.7099999999991</v>
      </c>
      <c r="G74" s="458">
        <v>-13.776347195981913</v>
      </c>
      <c r="I74" s="15"/>
      <c r="J74" s="28"/>
    </row>
    <row r="75" spans="1:15" s="13" customFormat="1" ht="15.05" hidden="1" customHeight="1">
      <c r="A75" s="10"/>
      <c r="B75" s="466">
        <v>2005</v>
      </c>
      <c r="C75" s="460">
        <v>9762.85</v>
      </c>
      <c r="D75" s="457">
        <v>-218.14999999999964</v>
      </c>
      <c r="E75" s="458">
        <v>-2.1856527402063932</v>
      </c>
      <c r="F75" s="457">
        <v>-1684.9499999999989</v>
      </c>
      <c r="G75" s="458">
        <v>-14.71854854207794</v>
      </c>
      <c r="I75" s="16"/>
      <c r="J75" s="9"/>
      <c r="K75" s="19"/>
      <c r="L75" s="28"/>
      <c r="M75" s="19"/>
      <c r="N75" s="28"/>
      <c r="O75" s="19"/>
    </row>
    <row r="76" spans="1:15" s="13" customFormat="1" ht="15.05" hidden="1" customHeight="1">
      <c r="A76" s="10"/>
      <c r="B76" s="466">
        <v>2005</v>
      </c>
      <c r="C76" s="460">
        <v>9747.15</v>
      </c>
      <c r="D76" s="457">
        <v>-15.700000000000728</v>
      </c>
      <c r="E76" s="458">
        <v>-0.16081369682009949</v>
      </c>
      <c r="F76" s="457">
        <v>-1513.6499999999996</v>
      </c>
      <c r="G76" s="458">
        <v>-13.441762574595046</v>
      </c>
      <c r="I76" s="16"/>
      <c r="J76" s="9"/>
      <c r="K76" s="19"/>
      <c r="L76" s="28"/>
      <c r="M76" s="19"/>
      <c r="N76" s="28"/>
      <c r="O76" s="19"/>
    </row>
    <row r="77" spans="1:15" s="10" customFormat="1" ht="15.05" hidden="1" customHeight="1">
      <c r="B77" s="467" t="s">
        <v>53</v>
      </c>
      <c r="C77" s="512"/>
      <c r="D77" s="463"/>
      <c r="E77" s="464"/>
      <c r="F77" s="463"/>
      <c r="G77" s="464"/>
      <c r="I77" s="16"/>
      <c r="J77" s="16"/>
      <c r="K77" s="15"/>
      <c r="L77" s="15"/>
    </row>
    <row r="78" spans="1:15" s="10" customFormat="1" ht="15.05" hidden="1" customHeight="1">
      <c r="B78" s="466">
        <v>2006</v>
      </c>
      <c r="C78" s="456">
        <v>9595.2800000000007</v>
      </c>
      <c r="D78" s="457">
        <v>-151.86999999999898</v>
      </c>
      <c r="E78" s="458">
        <v>-1.5580964692243242</v>
      </c>
      <c r="F78" s="457">
        <v>-1479.7199999999993</v>
      </c>
      <c r="G78" s="458">
        <v>-13.360902934537251</v>
      </c>
      <c r="I78" s="16"/>
      <c r="J78" s="19"/>
    </row>
    <row r="79" spans="1:15" s="10" customFormat="1" ht="15.05" customHeight="1">
      <c r="B79" s="466">
        <v>2006</v>
      </c>
      <c r="C79" s="460">
        <v>9632.9500000000007</v>
      </c>
      <c r="D79" s="457">
        <v>37.670000000000073</v>
      </c>
      <c r="E79" s="458">
        <v>0.39258885618762918</v>
      </c>
      <c r="F79" s="457">
        <v>-1453.1499999999996</v>
      </c>
      <c r="G79" s="458">
        <v>-13.107855783368365</v>
      </c>
      <c r="I79" s="16"/>
      <c r="J79" s="19"/>
    </row>
    <row r="80" spans="1:15" s="11" customFormat="1" ht="15.05" hidden="1" customHeight="1">
      <c r="A80" s="10"/>
      <c r="B80" s="466">
        <v>2006</v>
      </c>
      <c r="C80" s="460">
        <v>9640.39</v>
      </c>
      <c r="D80" s="457">
        <v>7.4399999999986903</v>
      </c>
      <c r="E80" s="458">
        <v>7.7234907271389375E-2</v>
      </c>
      <c r="F80" s="457">
        <v>-1422.6100000000006</v>
      </c>
      <c r="G80" s="458">
        <v>-12.859170206996296</v>
      </c>
      <c r="I80" s="18"/>
      <c r="J80" s="18"/>
      <c r="K80" s="21"/>
    </row>
    <row r="81" spans="1:15" s="10" customFormat="1" ht="15.05" hidden="1" customHeight="1">
      <c r="B81" s="466">
        <v>2006</v>
      </c>
      <c r="C81" s="460">
        <v>9642</v>
      </c>
      <c r="D81" s="457">
        <v>1.6100000000005821</v>
      </c>
      <c r="E81" s="458">
        <v>1.6700569167852564E-2</v>
      </c>
      <c r="F81" s="457">
        <v>-1274.7199999999993</v>
      </c>
      <c r="G81" s="458">
        <v>-11.676767380678442</v>
      </c>
      <c r="I81" s="16"/>
      <c r="J81" s="16"/>
    </row>
    <row r="82" spans="1:15" s="10" customFormat="1" ht="15.05" hidden="1" customHeight="1">
      <c r="B82" s="466">
        <v>2006</v>
      </c>
      <c r="C82" s="460">
        <v>9702.27</v>
      </c>
      <c r="D82" s="457">
        <v>60.270000000000437</v>
      </c>
      <c r="E82" s="458">
        <v>0.62507778469198172</v>
      </c>
      <c r="F82" s="457">
        <v>-1084.2700000000004</v>
      </c>
      <c r="G82" s="458">
        <v>-10.052064888277428</v>
      </c>
      <c r="I82" s="16"/>
      <c r="J82" s="16"/>
    </row>
    <row r="83" spans="1:15" s="17" customFormat="1" ht="15.05" hidden="1" customHeight="1">
      <c r="A83" s="10"/>
      <c r="B83" s="466">
        <v>2006</v>
      </c>
      <c r="C83" s="460">
        <v>9579.1299999999992</v>
      </c>
      <c r="D83" s="457">
        <v>-123.14000000000124</v>
      </c>
      <c r="E83" s="458">
        <v>-1.2691875200339808</v>
      </c>
      <c r="F83" s="457">
        <v>-1056.9100000000017</v>
      </c>
      <c r="G83" s="458">
        <v>-9.9370630422601067</v>
      </c>
      <c r="I83" s="29"/>
      <c r="J83" s="30"/>
    </row>
    <row r="84" spans="1:15" s="1" customFormat="1" ht="15.05" hidden="1" customHeight="1">
      <c r="A84" s="10"/>
      <c r="B84" s="466">
        <v>2006</v>
      </c>
      <c r="C84" s="460">
        <v>9438.57</v>
      </c>
      <c r="D84" s="457">
        <v>-140.55999999999949</v>
      </c>
      <c r="E84" s="458">
        <v>-1.4673566388596839</v>
      </c>
      <c r="F84" s="457">
        <v>-1092.2900000000009</v>
      </c>
      <c r="G84" s="458">
        <v>-10.372277287894832</v>
      </c>
      <c r="I84" s="26"/>
      <c r="J84" s="27"/>
    </row>
    <row r="85" spans="1:15" s="1" customFormat="1" ht="15.05" hidden="1" customHeight="1">
      <c r="A85" s="10"/>
      <c r="B85" s="466">
        <v>2006</v>
      </c>
      <c r="C85" s="460">
        <v>9241.6299999999992</v>
      </c>
      <c r="D85" s="457">
        <v>-196.94000000000051</v>
      </c>
      <c r="E85" s="458">
        <v>-2.0865448897449568</v>
      </c>
      <c r="F85" s="457">
        <v>-1119.2700000000004</v>
      </c>
      <c r="G85" s="458">
        <v>-10.802826009323525</v>
      </c>
      <c r="I85" s="9"/>
      <c r="J85" s="9"/>
    </row>
    <row r="86" spans="1:15" s="1" customFormat="1" ht="15.05" hidden="1" customHeight="1">
      <c r="A86" s="10"/>
      <c r="B86" s="466">
        <v>2006</v>
      </c>
      <c r="C86" s="460">
        <v>9157</v>
      </c>
      <c r="D86" s="457">
        <v>-84.6299999999992</v>
      </c>
      <c r="E86" s="458">
        <v>-0.91574754669900926</v>
      </c>
      <c r="F86" s="457">
        <v>-1086.0400000000009</v>
      </c>
      <c r="G86" s="458">
        <v>-10.602711694965564</v>
      </c>
      <c r="I86" s="9"/>
      <c r="J86" s="9"/>
    </row>
    <row r="87" spans="1:15" s="10" customFormat="1" ht="15.05" hidden="1" customHeight="1">
      <c r="B87" s="466">
        <v>2006</v>
      </c>
      <c r="C87" s="460">
        <v>9123.9500000000007</v>
      </c>
      <c r="D87" s="457">
        <v>-33.049999999999272</v>
      </c>
      <c r="E87" s="458">
        <v>-0.36092606748934486</v>
      </c>
      <c r="F87" s="457">
        <v>-857.04999999999927</v>
      </c>
      <c r="G87" s="458">
        <v>-8.5868149484019511</v>
      </c>
      <c r="I87" s="15"/>
      <c r="J87" s="28"/>
    </row>
    <row r="88" spans="1:15" s="13" customFormat="1" ht="15.05" hidden="1" customHeight="1">
      <c r="A88" s="10"/>
      <c r="B88" s="466">
        <v>2006</v>
      </c>
      <c r="C88" s="460">
        <v>9112.0400000000009</v>
      </c>
      <c r="D88" s="457">
        <v>-11.909999999999854</v>
      </c>
      <c r="E88" s="458">
        <v>-0.13053556847637537</v>
      </c>
      <c r="F88" s="457">
        <v>-650.80999999999949</v>
      </c>
      <c r="G88" s="458">
        <v>-6.6661886641708037</v>
      </c>
      <c r="I88" s="16"/>
      <c r="J88" s="9"/>
      <c r="K88" s="19"/>
      <c r="L88" s="28"/>
      <c r="M88" s="19"/>
      <c r="N88" s="28"/>
      <c r="O88" s="19"/>
    </row>
    <row r="89" spans="1:15" s="13" customFormat="1" ht="15.05" hidden="1" customHeight="1">
      <c r="A89" s="10"/>
      <c r="B89" s="466">
        <v>2006</v>
      </c>
      <c r="C89" s="460">
        <v>9016.16</v>
      </c>
      <c r="D89" s="457">
        <v>-95.880000000001019</v>
      </c>
      <c r="E89" s="458">
        <v>-1.0522341868560829</v>
      </c>
      <c r="F89" s="457">
        <v>-730.98999999999978</v>
      </c>
      <c r="G89" s="458">
        <v>-7.4995255023263212</v>
      </c>
      <c r="I89" s="16"/>
      <c r="J89" s="9"/>
      <c r="K89" s="19"/>
      <c r="L89" s="28"/>
      <c r="M89" s="19"/>
      <c r="N89" s="28"/>
      <c r="O89" s="19"/>
    </row>
    <row r="90" spans="1:15" s="11" customFormat="1" ht="15.05" hidden="1" customHeight="1">
      <c r="A90" s="10"/>
      <c r="B90" s="467" t="s">
        <v>58</v>
      </c>
      <c r="C90" s="468"/>
      <c r="D90" s="463"/>
      <c r="E90" s="513"/>
      <c r="F90" s="463"/>
      <c r="G90" s="513"/>
      <c r="I90" s="18"/>
      <c r="J90" s="32"/>
      <c r="K90" s="20"/>
      <c r="L90" s="33"/>
      <c r="M90" s="20"/>
      <c r="N90" s="33"/>
      <c r="O90" s="20"/>
    </row>
    <row r="91" spans="1:15" s="10" customFormat="1" ht="15.05" hidden="1" customHeight="1">
      <c r="B91" s="466">
        <v>2007</v>
      </c>
      <c r="C91" s="456">
        <v>8919.36</v>
      </c>
      <c r="D91" s="457">
        <v>-96.799999999999272</v>
      </c>
      <c r="E91" s="458">
        <v>-1.073627797199677</v>
      </c>
      <c r="F91" s="457">
        <v>-675.92000000000007</v>
      </c>
      <c r="G91" s="458">
        <v>-7.0442967792498052</v>
      </c>
      <c r="I91" s="16"/>
      <c r="J91" s="9"/>
      <c r="K91" s="19"/>
      <c r="L91" s="28"/>
      <c r="M91" s="19"/>
      <c r="N91" s="28"/>
      <c r="O91" s="19"/>
    </row>
    <row r="92" spans="1:15" s="10" customFormat="1" ht="15.05" customHeight="1">
      <c r="B92" s="466">
        <v>2007</v>
      </c>
      <c r="C92" s="460">
        <v>8946.85</v>
      </c>
      <c r="D92" s="457">
        <v>27.489999999999782</v>
      </c>
      <c r="E92" s="458">
        <v>0.30820596993505944</v>
      </c>
      <c r="F92" s="457">
        <v>-686.10000000000036</v>
      </c>
      <c r="G92" s="458">
        <v>-7.1224287471646761</v>
      </c>
      <c r="I92" s="16"/>
      <c r="J92" s="9"/>
      <c r="K92" s="19"/>
      <c r="L92" s="28"/>
      <c r="M92" s="19"/>
      <c r="N92" s="28"/>
      <c r="O92" s="19"/>
    </row>
    <row r="93" spans="1:15" s="10" customFormat="1" ht="15.05" hidden="1" customHeight="1">
      <c r="B93" s="466">
        <v>2007</v>
      </c>
      <c r="C93" s="460">
        <v>8950.27</v>
      </c>
      <c r="D93" s="457">
        <v>3.4200000000000728</v>
      </c>
      <c r="E93" s="458">
        <v>3.8225744256365601E-2</v>
      </c>
      <c r="F93" s="457">
        <v>-690.11999999999898</v>
      </c>
      <c r="G93" s="458">
        <v>-7.1586315491385619</v>
      </c>
      <c r="I93" s="16"/>
      <c r="J93" s="9"/>
      <c r="K93" s="19"/>
      <c r="L93" s="28"/>
      <c r="M93" s="19"/>
      <c r="N93" s="28"/>
      <c r="O93" s="19"/>
    </row>
    <row r="94" spans="1:15" s="11" customFormat="1" ht="15.05" hidden="1" customHeight="1">
      <c r="A94" s="10"/>
      <c r="B94" s="466">
        <v>2007</v>
      </c>
      <c r="C94" s="460">
        <v>8885.73</v>
      </c>
      <c r="D94" s="457">
        <v>-64.540000000000873</v>
      </c>
      <c r="E94" s="458">
        <v>-0.7210955647148154</v>
      </c>
      <c r="F94" s="457">
        <v>-756.27000000000044</v>
      </c>
      <c r="G94" s="458">
        <v>-7.8434971997510985</v>
      </c>
      <c r="I94" s="18"/>
      <c r="J94" s="32"/>
      <c r="K94" s="20"/>
      <c r="L94" s="33"/>
      <c r="M94" s="20"/>
      <c r="N94" s="33"/>
      <c r="O94" s="20"/>
    </row>
    <row r="95" spans="1:15" s="10" customFormat="1" ht="15.05" hidden="1" customHeight="1">
      <c r="B95" s="466">
        <v>2007</v>
      </c>
      <c r="C95" s="460">
        <v>8757.4</v>
      </c>
      <c r="D95" s="457">
        <v>-128.32999999999993</v>
      </c>
      <c r="E95" s="458">
        <v>-1.4442257417229598</v>
      </c>
      <c r="F95" s="457">
        <v>-944.8700000000008</v>
      </c>
      <c r="G95" s="458">
        <v>-9.7386487904377077</v>
      </c>
      <c r="I95" s="16"/>
      <c r="J95" s="9"/>
      <c r="K95" s="19"/>
    </row>
    <row r="96" spans="1:15" s="10" customFormat="1" ht="15.05" hidden="1" customHeight="1">
      <c r="B96" s="466">
        <v>2007</v>
      </c>
      <c r="C96" s="460">
        <v>8700.0400000000009</v>
      </c>
      <c r="D96" s="457">
        <v>-57.359999999998763</v>
      </c>
      <c r="E96" s="458">
        <v>-0.65498892365312145</v>
      </c>
      <c r="F96" s="457">
        <v>-879.08999999999833</v>
      </c>
      <c r="G96" s="458">
        <v>-9.177138216101028</v>
      </c>
      <c r="I96" s="16"/>
      <c r="J96" s="9"/>
      <c r="K96" s="19"/>
    </row>
    <row r="97" spans="1:16" s="1" customFormat="1" ht="15.05" hidden="1" customHeight="1">
      <c r="A97" s="10"/>
      <c r="B97" s="466">
        <v>2007</v>
      </c>
      <c r="C97" s="460">
        <v>8667.18</v>
      </c>
      <c r="D97" s="457">
        <v>-32.860000000000582</v>
      </c>
      <c r="E97" s="458">
        <v>-0.37769941287626807</v>
      </c>
      <c r="F97" s="457">
        <v>-771.38999999999942</v>
      </c>
      <c r="G97" s="458">
        <v>-8.172742269220862</v>
      </c>
      <c r="I97" s="16"/>
      <c r="J97" s="9"/>
      <c r="K97" s="19"/>
    </row>
    <row r="98" spans="1:16" s="6" customFormat="1" ht="15.05" hidden="1" customHeight="1">
      <c r="A98" s="10"/>
      <c r="B98" s="466">
        <v>2007</v>
      </c>
      <c r="C98" s="460">
        <v>8619.59</v>
      </c>
      <c r="D98" s="457">
        <v>-47.590000000000146</v>
      </c>
      <c r="E98" s="458">
        <v>-0.54908286201509782</v>
      </c>
      <c r="F98" s="457">
        <v>-622.03999999999905</v>
      </c>
      <c r="G98" s="458">
        <v>-6.7308472639566759</v>
      </c>
      <c r="I98" s="18"/>
      <c r="J98" s="32"/>
      <c r="K98" s="20"/>
    </row>
    <row r="99" spans="1:16" s="6" customFormat="1" ht="15.05" hidden="1" customHeight="1">
      <c r="A99" s="10"/>
      <c r="B99" s="466">
        <v>2007</v>
      </c>
      <c r="C99" s="460">
        <v>8612.5</v>
      </c>
      <c r="D99" s="457">
        <v>-7.0900000000001455</v>
      </c>
      <c r="E99" s="458">
        <v>-8.2254492383043498E-2</v>
      </c>
      <c r="F99" s="457">
        <v>-544.5</v>
      </c>
      <c r="G99" s="458">
        <v>-5.9462706126460603</v>
      </c>
      <c r="I99" s="18"/>
      <c r="J99" s="32"/>
      <c r="K99" s="20"/>
    </row>
    <row r="100" spans="1:16" s="6" customFormat="1" ht="15.05" hidden="1" customHeight="1">
      <c r="A100" s="10"/>
      <c r="B100" s="466">
        <v>2007</v>
      </c>
      <c r="C100" s="460">
        <v>8495.0400000000009</v>
      </c>
      <c r="D100" s="457">
        <v>-117.45999999999913</v>
      </c>
      <c r="E100" s="458">
        <v>-1.3638316400580379</v>
      </c>
      <c r="F100" s="457">
        <v>-628.90999999999985</v>
      </c>
      <c r="G100" s="458">
        <v>-6.8929575457997885</v>
      </c>
      <c r="I100" s="32"/>
      <c r="J100" s="32"/>
    </row>
    <row r="101" spans="1:16" s="1" customFormat="1" ht="15.05" hidden="1" customHeight="1">
      <c r="A101" s="10"/>
      <c r="B101" s="466">
        <v>2007</v>
      </c>
      <c r="C101" s="460">
        <v>8362.09</v>
      </c>
      <c r="D101" s="457">
        <v>-132.95000000000073</v>
      </c>
      <c r="E101" s="458">
        <v>-1.565030888612668</v>
      </c>
      <c r="F101" s="457">
        <v>-749.95000000000073</v>
      </c>
      <c r="G101" s="458">
        <v>-8.2303194454809301</v>
      </c>
      <c r="I101" s="9"/>
      <c r="J101" s="9"/>
    </row>
    <row r="102" spans="1:16" ht="15.05" hidden="1" customHeight="1">
      <c r="A102" s="10"/>
      <c r="B102" s="466">
        <v>2007</v>
      </c>
      <c r="C102" s="460">
        <v>8207.17</v>
      </c>
      <c r="D102" s="457">
        <v>-154.92000000000007</v>
      </c>
      <c r="E102" s="458">
        <v>-1.8526468861253704</v>
      </c>
      <c r="F102" s="457">
        <v>-808.98999999999978</v>
      </c>
      <c r="G102" s="458">
        <v>-8.9726668559564189</v>
      </c>
    </row>
    <row r="103" spans="1:16" s="13" customFormat="1" ht="15.05" hidden="1" customHeight="1">
      <c r="A103" s="10"/>
      <c r="B103" s="467" t="s">
        <v>65</v>
      </c>
      <c r="C103" s="468"/>
      <c r="D103" s="469"/>
      <c r="E103" s="470"/>
      <c r="F103" s="463"/>
      <c r="G103" s="464"/>
      <c r="H103" s="6"/>
      <c r="I103" s="46"/>
      <c r="J103" s="46"/>
      <c r="K103" s="46"/>
      <c r="L103" s="46"/>
      <c r="M103" s="46"/>
      <c r="N103" s="46"/>
      <c r="O103" s="28"/>
      <c r="P103" s="19"/>
    </row>
    <row r="104" spans="1:16" s="42" customFormat="1" ht="15.05" hidden="1" customHeight="1">
      <c r="A104" s="10"/>
      <c r="B104" s="466">
        <v>2008</v>
      </c>
      <c r="C104" s="456">
        <v>8030</v>
      </c>
      <c r="D104" s="457">
        <v>-177.17000000000007</v>
      </c>
      <c r="E104" s="458">
        <v>-2.1587221904749185</v>
      </c>
      <c r="F104" s="457">
        <v>-889.36000000000058</v>
      </c>
      <c r="G104" s="458">
        <v>-9.9711190040541027</v>
      </c>
      <c r="I104" s="47"/>
      <c r="J104" s="47"/>
      <c r="K104" s="47"/>
      <c r="L104" s="47"/>
      <c r="M104" s="47"/>
      <c r="N104" s="47"/>
      <c r="O104" s="35"/>
      <c r="P104" s="34"/>
    </row>
    <row r="105" spans="1:16" s="10" customFormat="1" ht="15.05" customHeight="1">
      <c r="B105" s="466">
        <v>2008</v>
      </c>
      <c r="C105" s="456">
        <v>8001.05</v>
      </c>
      <c r="D105" s="457">
        <v>-28.949999999999818</v>
      </c>
      <c r="E105" s="458">
        <v>-0.36052303860523693</v>
      </c>
      <c r="F105" s="457">
        <v>-945.80000000000018</v>
      </c>
      <c r="G105" s="458">
        <v>-10.571318396977716</v>
      </c>
      <c r="I105" s="46"/>
      <c r="J105" s="46"/>
      <c r="K105" s="46"/>
      <c r="L105" s="46"/>
      <c r="M105" s="46"/>
      <c r="N105" s="46"/>
      <c r="O105" s="28"/>
      <c r="P105" s="19"/>
    </row>
    <row r="106" spans="1:16" s="10" customFormat="1" ht="15.05" hidden="1" customHeight="1">
      <c r="B106" s="466">
        <v>2008</v>
      </c>
      <c r="C106" s="456">
        <v>8030</v>
      </c>
      <c r="D106" s="457">
        <v>28.949999999999818</v>
      </c>
      <c r="E106" s="458">
        <v>0.36182751013929249</v>
      </c>
      <c r="F106" s="457">
        <v>-920.27000000000044</v>
      </c>
      <c r="G106" s="458">
        <v>-10.282036184383273</v>
      </c>
      <c r="I106" s="46"/>
      <c r="J106" s="46"/>
      <c r="K106" s="46"/>
      <c r="L106" s="46"/>
      <c r="M106" s="46"/>
      <c r="N106" s="46"/>
      <c r="O106" s="28"/>
      <c r="P106" s="19"/>
    </row>
    <row r="107" spans="1:16" s="10" customFormat="1" ht="15.05" hidden="1" customHeight="1">
      <c r="B107" s="466">
        <v>2008</v>
      </c>
      <c r="C107" s="456">
        <v>7978</v>
      </c>
      <c r="D107" s="457">
        <v>-52</v>
      </c>
      <c r="E107" s="458">
        <v>-0.64757160647572221</v>
      </c>
      <c r="F107" s="457">
        <v>-907.72999999999956</v>
      </c>
      <c r="G107" s="458">
        <v>-10.215592866314864</v>
      </c>
      <c r="I107" s="46"/>
      <c r="J107" s="46"/>
      <c r="K107" s="46"/>
      <c r="L107" s="46"/>
      <c r="M107" s="46"/>
      <c r="N107" s="46"/>
      <c r="O107" s="28"/>
      <c r="P107" s="19"/>
    </row>
    <row r="108" spans="1:16" s="11" customFormat="1" ht="15.05" hidden="1" customHeight="1">
      <c r="A108" s="10"/>
      <c r="B108" s="466">
        <v>2008</v>
      </c>
      <c r="C108" s="456">
        <v>7984</v>
      </c>
      <c r="D108" s="457">
        <v>6</v>
      </c>
      <c r="E108" s="458">
        <v>7.5206818751567539E-2</v>
      </c>
      <c r="F108" s="457">
        <v>-773.39999999999964</v>
      </c>
      <c r="G108" s="458">
        <v>-8.8313883115993264</v>
      </c>
      <c r="H108" s="10"/>
      <c r="I108" s="46"/>
      <c r="J108" s="46"/>
      <c r="K108" s="46"/>
      <c r="L108" s="46"/>
      <c r="M108" s="46"/>
      <c r="N108" s="46"/>
      <c r="O108" s="33"/>
      <c r="P108" s="20"/>
    </row>
    <row r="109" spans="1:16" s="11" customFormat="1" ht="15.05" hidden="1" customHeight="1">
      <c r="A109" s="10"/>
      <c r="B109" s="466">
        <v>2008</v>
      </c>
      <c r="C109" s="456">
        <v>7988</v>
      </c>
      <c r="D109" s="457">
        <v>4</v>
      </c>
      <c r="E109" s="458">
        <v>5.010020040079155E-2</v>
      </c>
      <c r="F109" s="457">
        <v>-712.04000000000087</v>
      </c>
      <c r="G109" s="458">
        <v>-8.1843301869876512</v>
      </c>
      <c r="I109" s="46"/>
      <c r="J109" s="46"/>
      <c r="K109" s="46"/>
      <c r="L109" s="46"/>
      <c r="M109" s="46"/>
      <c r="N109" s="46"/>
      <c r="O109" s="33"/>
      <c r="P109" s="20"/>
    </row>
    <row r="110" spans="1:16" s="11" customFormat="1" ht="15.05" hidden="1" customHeight="1">
      <c r="A110" s="10"/>
      <c r="B110" s="466">
        <v>2008</v>
      </c>
      <c r="C110" s="456">
        <v>8062.86</v>
      </c>
      <c r="D110" s="457">
        <v>74.859999999999673</v>
      </c>
      <c r="E110" s="458">
        <v>0.93715573360040594</v>
      </c>
      <c r="F110" s="457">
        <v>-604.32000000000062</v>
      </c>
      <c r="G110" s="458">
        <v>-6.9725100897869936</v>
      </c>
      <c r="I110" s="46"/>
      <c r="J110" s="46"/>
      <c r="K110" s="46"/>
      <c r="L110" s="46"/>
      <c r="M110" s="46"/>
      <c r="N110" s="46"/>
    </row>
    <row r="111" spans="1:16" s="17" customFormat="1" ht="15.05" hidden="1" customHeight="1">
      <c r="A111" s="10"/>
      <c r="B111" s="466">
        <v>2008</v>
      </c>
      <c r="C111" s="456">
        <v>8073.8</v>
      </c>
      <c r="D111" s="457">
        <v>10.940000000000509</v>
      </c>
      <c r="E111" s="458">
        <v>0.13568386403832733</v>
      </c>
      <c r="F111" s="457">
        <v>-545.79</v>
      </c>
      <c r="G111" s="458">
        <v>-6.3319717063108527</v>
      </c>
      <c r="I111" s="46"/>
      <c r="J111" s="46"/>
      <c r="K111" s="46"/>
      <c r="L111" s="46"/>
      <c r="M111" s="46"/>
      <c r="N111" s="46"/>
    </row>
    <row r="112" spans="1:16" s="6" customFormat="1" ht="15.05" hidden="1" customHeight="1">
      <c r="A112" s="10"/>
      <c r="B112" s="466">
        <v>2008</v>
      </c>
      <c r="C112" s="456">
        <v>8038.18</v>
      </c>
      <c r="D112" s="457">
        <v>-35.619999999999891</v>
      </c>
      <c r="E112" s="458">
        <v>-0.44118011345338459</v>
      </c>
      <c r="F112" s="457">
        <v>-574.31999999999971</v>
      </c>
      <c r="G112" s="458">
        <v>-6.6684470246734406</v>
      </c>
      <c r="H112" s="17"/>
      <c r="I112" s="46"/>
      <c r="J112" s="46"/>
      <c r="K112" s="46"/>
      <c r="L112" s="46"/>
      <c r="M112" s="46"/>
      <c r="N112" s="46"/>
    </row>
    <row r="113" spans="1:14" s="6" customFormat="1" ht="15.05" hidden="1" customHeight="1">
      <c r="A113" s="10"/>
      <c r="B113" s="466">
        <v>2008</v>
      </c>
      <c r="C113" s="456">
        <v>7982.34</v>
      </c>
      <c r="D113" s="457">
        <v>-55.840000000000146</v>
      </c>
      <c r="E113" s="458">
        <v>-0.69468461766220457</v>
      </c>
      <c r="F113" s="457">
        <v>-512.70000000000073</v>
      </c>
      <c r="G113" s="458">
        <v>-6.0352864730478046</v>
      </c>
      <c r="H113" s="17"/>
      <c r="I113" s="46"/>
      <c r="J113" s="46"/>
      <c r="K113" s="46"/>
      <c r="L113" s="46"/>
      <c r="M113" s="46"/>
      <c r="N113" s="46"/>
    </row>
    <row r="114" spans="1:14" s="6" customFormat="1" ht="15.05" hidden="1" customHeight="1">
      <c r="A114" s="10"/>
      <c r="B114" s="466">
        <v>2008</v>
      </c>
      <c r="C114" s="456">
        <v>7904.35</v>
      </c>
      <c r="D114" s="457">
        <v>-77.989999999999782</v>
      </c>
      <c r="E114" s="458">
        <v>-0.97703179769339954</v>
      </c>
      <c r="F114" s="457">
        <v>-457.73999999999978</v>
      </c>
      <c r="G114" s="458">
        <v>-5.4739903540861263</v>
      </c>
      <c r="I114" s="46"/>
      <c r="J114" s="46"/>
      <c r="K114" s="46"/>
      <c r="L114" s="46"/>
      <c r="M114" s="46"/>
      <c r="N114" s="46"/>
    </row>
    <row r="115" spans="1:14" s="6" customFormat="1" ht="15.05" hidden="1" customHeight="1">
      <c r="A115" s="10"/>
      <c r="B115" s="466">
        <v>2008</v>
      </c>
      <c r="C115" s="456">
        <v>7748.57</v>
      </c>
      <c r="D115" s="457">
        <v>-155.78000000000065</v>
      </c>
      <c r="E115" s="458">
        <v>-1.9708135393802166</v>
      </c>
      <c r="F115" s="457">
        <v>-458.60000000000036</v>
      </c>
      <c r="G115" s="458">
        <v>-5.5877970116373916</v>
      </c>
      <c r="I115" s="46"/>
      <c r="J115" s="46"/>
      <c r="K115" s="46"/>
      <c r="L115" s="46"/>
      <c r="M115" s="46"/>
      <c r="N115" s="46"/>
    </row>
    <row r="116" spans="1:14" s="6" customFormat="1" ht="15.05" hidden="1" customHeight="1">
      <c r="A116" s="10"/>
      <c r="B116" s="467" t="s">
        <v>122</v>
      </c>
      <c r="C116" s="468"/>
      <c r="D116" s="469"/>
      <c r="E116" s="470"/>
      <c r="F116" s="469"/>
      <c r="G116" s="470"/>
      <c r="H116" s="44"/>
      <c r="I116" s="32"/>
    </row>
    <row r="117" spans="1:14" s="48" customFormat="1" ht="15.05" hidden="1" customHeight="1">
      <c r="A117" s="10"/>
      <c r="B117" s="466">
        <v>2009</v>
      </c>
      <c r="C117" s="456">
        <v>7597.8</v>
      </c>
      <c r="D117" s="457">
        <v>-150.76999999999953</v>
      </c>
      <c r="E117" s="458">
        <v>-1.9457783823337564</v>
      </c>
      <c r="F117" s="457">
        <v>-432.19999999999982</v>
      </c>
      <c r="G117" s="458">
        <v>-5.3823163138231678</v>
      </c>
    </row>
    <row r="118" spans="1:14" s="48" customFormat="1" ht="15.05" customHeight="1">
      <c r="A118" s="10"/>
      <c r="B118" s="466">
        <v>2009</v>
      </c>
      <c r="C118" s="456">
        <v>7631</v>
      </c>
      <c r="D118" s="457">
        <v>33.199999999999818</v>
      </c>
      <c r="E118" s="458">
        <v>0.43696859617257644</v>
      </c>
      <c r="F118" s="457">
        <v>-370.05000000000018</v>
      </c>
      <c r="G118" s="458">
        <v>-4.6250179663919084</v>
      </c>
    </row>
    <row r="119" spans="1:14" s="43" customFormat="1" ht="15.05" hidden="1" customHeight="1">
      <c r="A119" s="10"/>
      <c r="B119" s="466">
        <v>2009</v>
      </c>
      <c r="C119" s="456">
        <v>7623.13</v>
      </c>
      <c r="D119" s="457">
        <v>-7.8699999999998909</v>
      </c>
      <c r="E119" s="458">
        <v>-0.10313196173503059</v>
      </c>
      <c r="F119" s="457">
        <v>-406.86999999999989</v>
      </c>
      <c r="G119" s="458">
        <v>-5.0668742216687406</v>
      </c>
    </row>
    <row r="120" spans="1:14" s="43" customFormat="1" ht="15.05" hidden="1" customHeight="1">
      <c r="A120" s="10"/>
      <c r="B120" s="466">
        <v>2009</v>
      </c>
      <c r="C120" s="456">
        <v>7612</v>
      </c>
      <c r="D120" s="457">
        <v>-11.130000000000109</v>
      </c>
      <c r="E120" s="458">
        <v>-0.14600301975697505</v>
      </c>
      <c r="F120" s="457">
        <v>-366</v>
      </c>
      <c r="G120" s="458">
        <v>-4.5876159438455772</v>
      </c>
    </row>
    <row r="121" spans="1:14" ht="15.05" hidden="1" customHeight="1">
      <c r="A121" s="10"/>
      <c r="B121" s="466">
        <v>2009</v>
      </c>
      <c r="C121" s="456">
        <v>7567.5</v>
      </c>
      <c r="D121" s="457">
        <v>-44.5</v>
      </c>
      <c r="E121" s="458">
        <v>-0.58460325801365798</v>
      </c>
      <c r="F121" s="457">
        <v>-416.5</v>
      </c>
      <c r="G121" s="458">
        <v>-5.2166833667334629</v>
      </c>
    </row>
    <row r="122" spans="1:14" s="43" customFormat="1" ht="15.05" hidden="1" customHeight="1">
      <c r="A122" s="10"/>
      <c r="B122" s="466">
        <v>2009</v>
      </c>
      <c r="C122" s="456">
        <v>7466.5</v>
      </c>
      <c r="D122" s="457">
        <v>-101</v>
      </c>
      <c r="E122" s="458">
        <v>-1.3346547737033347</v>
      </c>
      <c r="F122" s="457">
        <v>-521.5</v>
      </c>
      <c r="G122" s="458">
        <v>-6.5285428142213249</v>
      </c>
    </row>
    <row r="123" spans="1:14" s="43" customFormat="1" ht="15.05" hidden="1" customHeight="1">
      <c r="A123" s="10"/>
      <c r="B123" s="466">
        <v>2009</v>
      </c>
      <c r="C123" s="456">
        <v>7396.78</v>
      </c>
      <c r="D123" s="457">
        <v>-69.720000000000255</v>
      </c>
      <c r="E123" s="458">
        <v>-0.93377084309918246</v>
      </c>
      <c r="F123" s="457">
        <v>-666.07999999999993</v>
      </c>
      <c r="G123" s="458">
        <v>-8.2610884971337697</v>
      </c>
    </row>
    <row r="124" spans="1:14" s="43" customFormat="1" ht="15.05" hidden="1" customHeight="1">
      <c r="A124" s="10"/>
      <c r="B124" s="466">
        <v>2009</v>
      </c>
      <c r="C124" s="456">
        <v>7360.42</v>
      </c>
      <c r="D124" s="457">
        <v>-36.359999999999673</v>
      </c>
      <c r="E124" s="458">
        <v>-0.49156524866225482</v>
      </c>
      <c r="F124" s="457">
        <v>-713.38000000000011</v>
      </c>
      <c r="G124" s="458">
        <v>-8.8357402957715152</v>
      </c>
    </row>
    <row r="125" spans="1:14" ht="15.05" hidden="1" customHeight="1">
      <c r="A125" s="10"/>
      <c r="B125" s="466">
        <v>2009</v>
      </c>
      <c r="C125" s="456">
        <v>7251.72</v>
      </c>
      <c r="D125" s="457">
        <v>-108.69999999999982</v>
      </c>
      <c r="E125" s="458">
        <v>-1.4768178989785952</v>
      </c>
      <c r="F125" s="457">
        <v>-786.46</v>
      </c>
      <c r="G125" s="458">
        <v>-9.7840555946744132</v>
      </c>
    </row>
    <row r="126" spans="1:14" s="48" customFormat="1" ht="15.05" hidden="1" customHeight="1">
      <c r="A126" s="10"/>
      <c r="B126" s="466">
        <v>2009</v>
      </c>
      <c r="C126" s="456">
        <v>7258.38</v>
      </c>
      <c r="D126" s="457">
        <v>6.6599999999998545</v>
      </c>
      <c r="E126" s="458">
        <v>9.1840280650657746E-2</v>
      </c>
      <c r="F126" s="457">
        <v>-723.96</v>
      </c>
      <c r="G126" s="458">
        <v>-9.069520967535837</v>
      </c>
    </row>
    <row r="127" spans="1:14" s="43" customFormat="1" ht="15.05" hidden="1" customHeight="1">
      <c r="A127" s="10"/>
      <c r="B127" s="466">
        <v>2009</v>
      </c>
      <c r="C127" s="456">
        <v>7245.38</v>
      </c>
      <c r="D127" s="457">
        <v>-13</v>
      </c>
      <c r="E127" s="458">
        <v>-0.17910332608653334</v>
      </c>
      <c r="F127" s="457">
        <v>-658.97000000000025</v>
      </c>
      <c r="G127" s="458">
        <v>-8.3368018875682424</v>
      </c>
    </row>
    <row r="128" spans="1:14" s="65" customFormat="1" ht="15.05" hidden="1" customHeight="1">
      <c r="A128" s="10"/>
      <c r="B128" s="466">
        <v>2009</v>
      </c>
      <c r="C128" s="456">
        <v>7207.31</v>
      </c>
      <c r="D128" s="457">
        <v>-38.069999999999709</v>
      </c>
      <c r="E128" s="458">
        <v>-0.52543827928968767</v>
      </c>
      <c r="F128" s="457">
        <v>-541.25999999999931</v>
      </c>
      <c r="G128" s="458">
        <v>-6.9852888984677151</v>
      </c>
    </row>
    <row r="129" spans="1:9" s="6" customFormat="1" ht="15.05" hidden="1" customHeight="1">
      <c r="A129" s="10"/>
      <c r="B129" s="467" t="s">
        <v>155</v>
      </c>
      <c r="C129" s="468"/>
      <c r="D129" s="469"/>
      <c r="E129" s="470"/>
      <c r="F129" s="469"/>
      <c r="G129" s="470"/>
      <c r="H129" s="44"/>
      <c r="I129" s="32"/>
    </row>
    <row r="130" spans="1:9" s="48" customFormat="1" ht="15.05" hidden="1" customHeight="1">
      <c r="A130" s="10"/>
      <c r="B130" s="466">
        <v>2010</v>
      </c>
      <c r="C130" s="456">
        <v>7117.73</v>
      </c>
      <c r="D130" s="457">
        <v>-89.580000000000837</v>
      </c>
      <c r="E130" s="458">
        <v>-1.2429047730706912</v>
      </c>
      <c r="F130" s="457">
        <v>-480.07000000000062</v>
      </c>
      <c r="G130" s="458">
        <v>-6.3185395772460566</v>
      </c>
    </row>
    <row r="131" spans="1:9" s="48" customFormat="1" ht="15.05" customHeight="1">
      <c r="A131" s="10"/>
      <c r="B131" s="466">
        <v>2010</v>
      </c>
      <c r="C131" s="456">
        <v>7112.2</v>
      </c>
      <c r="D131" s="457">
        <v>-5.5299999999997453</v>
      </c>
      <c r="E131" s="458">
        <v>-7.7693309524235588E-2</v>
      </c>
      <c r="F131" s="457">
        <v>-518.80000000000018</v>
      </c>
      <c r="G131" s="458">
        <v>-6.7985847202201626</v>
      </c>
    </row>
    <row r="132" spans="1:9" s="43" customFormat="1" ht="15.05" hidden="1" customHeight="1">
      <c r="A132" s="10"/>
      <c r="B132" s="466">
        <v>2010</v>
      </c>
      <c r="C132" s="456">
        <v>7095.08</v>
      </c>
      <c r="D132" s="457">
        <v>-17.119999999999891</v>
      </c>
      <c r="E132" s="458">
        <v>-0.24071314080030959</v>
      </c>
      <c r="F132" s="457">
        <v>-528.05000000000018</v>
      </c>
      <c r="G132" s="458">
        <v>-6.9269447064394853</v>
      </c>
    </row>
    <row r="133" spans="1:9" s="43" customFormat="1" ht="15.05" hidden="1" customHeight="1">
      <c r="A133" s="10"/>
      <c r="B133" s="466">
        <v>2010</v>
      </c>
      <c r="C133" s="456">
        <v>7029.95</v>
      </c>
      <c r="D133" s="457">
        <v>-65.130000000000109</v>
      </c>
      <c r="E133" s="458">
        <v>-0.91796005119040558</v>
      </c>
      <c r="F133" s="457">
        <v>-582.05000000000018</v>
      </c>
      <c r="G133" s="458">
        <v>-7.6464792433000497</v>
      </c>
    </row>
    <row r="134" spans="1:9" ht="15.05" hidden="1" customHeight="1">
      <c r="A134" s="10"/>
      <c r="B134" s="466">
        <v>2010</v>
      </c>
      <c r="C134" s="456">
        <v>6905.04</v>
      </c>
      <c r="D134" s="457">
        <v>-124.90999999999985</v>
      </c>
      <c r="E134" s="458">
        <v>-1.7768262932168852</v>
      </c>
      <c r="F134" s="457">
        <v>-662.46</v>
      </c>
      <c r="G134" s="458">
        <v>-8.7540138751238885</v>
      </c>
    </row>
    <row r="135" spans="1:9" s="43" customFormat="1" ht="15.05" hidden="1" customHeight="1">
      <c r="A135" s="10"/>
      <c r="B135" s="466">
        <v>2010</v>
      </c>
      <c r="C135" s="456">
        <v>6841.36</v>
      </c>
      <c r="D135" s="457">
        <v>-63.680000000000291</v>
      </c>
      <c r="E135" s="458">
        <v>-0.92222492556162194</v>
      </c>
      <c r="F135" s="457">
        <v>-625.14000000000033</v>
      </c>
      <c r="G135" s="458">
        <v>-8.3725976026250635</v>
      </c>
    </row>
    <row r="136" spans="1:9" s="43" customFormat="1" ht="15.05" hidden="1" customHeight="1">
      <c r="A136" s="10"/>
      <c r="B136" s="466">
        <v>2010</v>
      </c>
      <c r="C136" s="456">
        <v>6774.72</v>
      </c>
      <c r="D136" s="457">
        <v>-66.639999999999418</v>
      </c>
      <c r="E136" s="458">
        <v>-0.97407533005132052</v>
      </c>
      <c r="F136" s="457">
        <v>-622.05999999999949</v>
      </c>
      <c r="G136" s="458">
        <v>-8.4098756485930295</v>
      </c>
    </row>
    <row r="137" spans="1:9" s="43" customFormat="1" ht="15.05" hidden="1" customHeight="1">
      <c r="A137" s="10"/>
      <c r="B137" s="466">
        <v>2010</v>
      </c>
      <c r="C137" s="456">
        <v>6694.22</v>
      </c>
      <c r="D137" s="457">
        <v>-80.5</v>
      </c>
      <c r="E137" s="458">
        <v>-1.1882409900335347</v>
      </c>
      <c r="F137" s="457">
        <v>-666.19999999999982</v>
      </c>
      <c r="G137" s="458">
        <v>-9.0511139309984969</v>
      </c>
    </row>
    <row r="138" spans="1:9" s="43" customFormat="1" ht="15.05" hidden="1" customHeight="1">
      <c r="A138" s="10"/>
      <c r="B138" s="466">
        <v>2010</v>
      </c>
      <c r="C138" s="456">
        <v>6587.5</v>
      </c>
      <c r="D138" s="457">
        <v>-106.72000000000025</v>
      </c>
      <c r="E138" s="458">
        <v>-1.5942111254186386</v>
      </c>
      <c r="F138" s="457">
        <v>-664.22000000000025</v>
      </c>
      <c r="G138" s="458">
        <v>-9.1594821642313775</v>
      </c>
    </row>
    <row r="139" spans="1:9" s="48" customFormat="1" ht="15.05" hidden="1" customHeight="1">
      <c r="A139" s="10"/>
      <c r="B139" s="466">
        <v>2010</v>
      </c>
      <c r="C139" s="456">
        <v>6478.65</v>
      </c>
      <c r="D139" s="457">
        <v>-108.85000000000036</v>
      </c>
      <c r="E139" s="458">
        <v>-1.6523719165085424</v>
      </c>
      <c r="F139" s="457">
        <v>-779.73000000000047</v>
      </c>
      <c r="G139" s="458">
        <v>-10.742479726881214</v>
      </c>
    </row>
    <row r="140" spans="1:9" s="43" customFormat="1" ht="15.05" hidden="1" customHeight="1">
      <c r="A140" s="10"/>
      <c r="B140" s="466">
        <v>2010</v>
      </c>
      <c r="C140" s="456">
        <v>6400.8</v>
      </c>
      <c r="D140" s="457">
        <v>-77.849999999999454</v>
      </c>
      <c r="E140" s="458">
        <v>-1.2016392303952159</v>
      </c>
      <c r="F140" s="457">
        <v>-844.57999999999993</v>
      </c>
      <c r="G140" s="458">
        <v>-11.656807510441141</v>
      </c>
    </row>
    <row r="141" spans="1:9" s="65" customFormat="1" ht="15.05" hidden="1" customHeight="1">
      <c r="A141" s="10"/>
      <c r="B141" s="466">
        <v>2010</v>
      </c>
      <c r="C141" s="456">
        <v>6281.42</v>
      </c>
      <c r="D141" s="457">
        <v>-119.38000000000011</v>
      </c>
      <c r="E141" s="458">
        <v>-1.8650793650793673</v>
      </c>
      <c r="F141" s="457">
        <v>-925.89000000000033</v>
      </c>
      <c r="G141" s="458">
        <v>-12.846540526215747</v>
      </c>
    </row>
    <row r="142" spans="1:9" s="6" customFormat="1" ht="15.05" hidden="1" customHeight="1">
      <c r="A142" s="10"/>
      <c r="B142" s="467" t="s">
        <v>164</v>
      </c>
      <c r="C142" s="468"/>
      <c r="D142" s="469"/>
      <c r="E142" s="470"/>
      <c r="F142" s="469"/>
      <c r="G142" s="470"/>
      <c r="H142" s="44"/>
      <c r="I142" s="32"/>
    </row>
    <row r="143" spans="1:9" s="48" customFormat="1" ht="15.05" hidden="1" customHeight="1">
      <c r="A143" s="10"/>
      <c r="B143" s="466">
        <v>2011</v>
      </c>
      <c r="C143" s="456">
        <v>6092.85</v>
      </c>
      <c r="D143" s="457">
        <v>-188.56999999999971</v>
      </c>
      <c r="E143" s="458">
        <v>-3.0020282038137793</v>
      </c>
      <c r="F143" s="457">
        <v>-1024.8799999999992</v>
      </c>
      <c r="G143" s="458">
        <v>-14.398972706185802</v>
      </c>
    </row>
    <row r="144" spans="1:9" s="48" customFormat="1" ht="14.4" customHeight="1">
      <c r="A144" s="10"/>
      <c r="B144" s="466">
        <v>2011</v>
      </c>
      <c r="C144" s="456">
        <v>5994.7</v>
      </c>
      <c r="D144" s="457">
        <v>-98.150000000000546</v>
      </c>
      <c r="E144" s="458">
        <v>-1.6109045848822916</v>
      </c>
      <c r="F144" s="457">
        <v>-1117.5</v>
      </c>
      <c r="G144" s="458">
        <v>-15.712437782964486</v>
      </c>
    </row>
    <row r="145" spans="1:9" s="43" customFormat="1" ht="14.4" hidden="1" customHeight="1">
      <c r="A145" s="10"/>
      <c r="B145" s="466">
        <v>2011</v>
      </c>
      <c r="C145" s="456">
        <v>5997.78</v>
      </c>
      <c r="D145" s="457">
        <v>3.0799999999999272</v>
      </c>
      <c r="E145" s="458">
        <v>5.1378717867450518E-2</v>
      </c>
      <c r="F145" s="457">
        <v>-1097.3000000000002</v>
      </c>
      <c r="G145" s="458">
        <v>-15.465646617092403</v>
      </c>
    </row>
    <row r="146" spans="1:9" s="43" customFormat="1" ht="14.4" hidden="1" customHeight="1">
      <c r="A146" s="10"/>
      <c r="B146" s="466">
        <v>2011</v>
      </c>
      <c r="C146" s="456">
        <v>6019.42</v>
      </c>
      <c r="D146" s="457">
        <v>21.640000000000327</v>
      </c>
      <c r="E146" s="458">
        <v>0.36080016272688908</v>
      </c>
      <c r="F146" s="457">
        <v>-1010.5299999999997</v>
      </c>
      <c r="G146" s="458">
        <v>-14.374639933427687</v>
      </c>
    </row>
    <row r="147" spans="1:9" s="43" customFormat="1" ht="14.4" hidden="1" customHeight="1">
      <c r="A147" s="10"/>
      <c r="B147" s="466">
        <v>2011</v>
      </c>
      <c r="C147" s="456">
        <v>6022.4</v>
      </c>
      <c r="D147" s="457">
        <v>2.9799999999995634</v>
      </c>
      <c r="E147" s="458">
        <v>4.9506430852133576E-2</v>
      </c>
      <c r="F147" s="457">
        <v>-882.64000000000033</v>
      </c>
      <c r="G147" s="458">
        <v>-12.782547240855962</v>
      </c>
    </row>
    <row r="148" spans="1:9" s="43" customFormat="1" ht="14.4" hidden="1" customHeight="1">
      <c r="A148" s="10"/>
      <c r="B148" s="466">
        <v>2011</v>
      </c>
      <c r="C148" s="456">
        <v>6069.5</v>
      </c>
      <c r="D148" s="457">
        <v>47.100000000000364</v>
      </c>
      <c r="E148" s="458">
        <v>0.78208023379384883</v>
      </c>
      <c r="F148" s="457">
        <v>-771.85999999999967</v>
      </c>
      <c r="G148" s="458">
        <v>-11.282259667668413</v>
      </c>
    </row>
    <row r="149" spans="1:9" s="43" customFormat="1" ht="14.4" hidden="1" customHeight="1">
      <c r="A149" s="10"/>
      <c r="B149" s="466">
        <v>2011</v>
      </c>
      <c r="C149" s="456">
        <v>6085.38</v>
      </c>
      <c r="D149" s="457">
        <v>15.880000000000109</v>
      </c>
      <c r="E149" s="458">
        <v>0.26163604909794458</v>
      </c>
      <c r="F149" s="457">
        <v>-689.34000000000015</v>
      </c>
      <c r="G149" s="458">
        <v>-10.175180671673516</v>
      </c>
    </row>
    <row r="150" spans="1:9" s="43" customFormat="1" ht="14.4" hidden="1" customHeight="1">
      <c r="A150" s="10"/>
      <c r="B150" s="466">
        <v>2011</v>
      </c>
      <c r="C150" s="456">
        <v>6065.72</v>
      </c>
      <c r="D150" s="457">
        <v>-19.659999999999854</v>
      </c>
      <c r="E150" s="458">
        <v>-0.32306938925752604</v>
      </c>
      <c r="F150" s="457">
        <v>-628.5</v>
      </c>
      <c r="G150" s="458">
        <v>-9.3886965172940222</v>
      </c>
    </row>
    <row r="151" spans="1:9" s="43" customFormat="1" ht="14.4" hidden="1" customHeight="1">
      <c r="A151" s="10"/>
      <c r="B151" s="466">
        <v>2011</v>
      </c>
      <c r="C151" s="456">
        <v>6000.86</v>
      </c>
      <c r="D151" s="457">
        <v>-64.860000000000582</v>
      </c>
      <c r="E151" s="458">
        <v>-1.0692877350092118</v>
      </c>
      <c r="F151" s="457">
        <v>-586.64000000000033</v>
      </c>
      <c r="G151" s="458">
        <v>-8.9053510436432788</v>
      </c>
    </row>
    <row r="152" spans="1:9" s="48" customFormat="1" ht="14.4" hidden="1" customHeight="1">
      <c r="A152" s="10"/>
      <c r="B152" s="466">
        <v>2011</v>
      </c>
      <c r="C152" s="456">
        <v>5983.6</v>
      </c>
      <c r="D152" s="457">
        <v>-17.259999999999309</v>
      </c>
      <c r="E152" s="458">
        <v>-0.28762544035353699</v>
      </c>
      <c r="F152" s="457">
        <v>-495.04999999999927</v>
      </c>
      <c r="G152" s="458">
        <v>-7.6412524214149471</v>
      </c>
    </row>
    <row r="153" spans="1:9" s="43" customFormat="1" ht="14.4" hidden="1" customHeight="1">
      <c r="A153" s="10"/>
      <c r="B153" s="466">
        <v>2011</v>
      </c>
      <c r="C153" s="456">
        <v>5939</v>
      </c>
      <c r="D153" s="457">
        <v>-44.600000000000364</v>
      </c>
      <c r="E153" s="458">
        <v>-0.74537067985828287</v>
      </c>
      <c r="F153" s="457">
        <v>-461.80000000000018</v>
      </c>
      <c r="G153" s="458">
        <v>-7.2147231596050574</v>
      </c>
    </row>
    <row r="154" spans="1:9" s="65" customFormat="1" ht="14.4" hidden="1" customHeight="1">
      <c r="A154" s="10"/>
      <c r="B154" s="466">
        <v>2011</v>
      </c>
      <c r="C154" s="456">
        <v>5669.95</v>
      </c>
      <c r="D154" s="457">
        <v>-269.05000000000018</v>
      </c>
      <c r="E154" s="458">
        <v>-4.5302239434248293</v>
      </c>
      <c r="F154" s="457">
        <v>-611.47000000000025</v>
      </c>
      <c r="G154" s="458">
        <v>-9.734582307822123</v>
      </c>
    </row>
    <row r="155" spans="1:9" s="6" customFormat="1" ht="14.4" hidden="1" customHeight="1">
      <c r="A155" s="10"/>
      <c r="B155" s="467" t="s">
        <v>181</v>
      </c>
      <c r="C155" s="468"/>
      <c r="D155" s="469"/>
      <c r="E155" s="470"/>
      <c r="F155" s="469"/>
      <c r="G155" s="470"/>
      <c r="H155" s="44"/>
      <c r="I155" s="32"/>
    </row>
    <row r="156" spans="1:9" s="48" customFormat="1" ht="15.05" hidden="1" customHeight="1">
      <c r="A156" s="10"/>
      <c r="B156" s="466">
        <v>2012</v>
      </c>
      <c r="C156" s="456">
        <v>5597.61</v>
      </c>
      <c r="D156" s="457">
        <v>-72.340000000000146</v>
      </c>
      <c r="E156" s="458">
        <v>-1.275848993377366</v>
      </c>
      <c r="F156" s="457">
        <v>-495.24000000000069</v>
      </c>
      <c r="G156" s="458">
        <v>-8.1282158595731175</v>
      </c>
    </row>
    <row r="157" spans="1:9" s="48" customFormat="1" ht="15.05" customHeight="1">
      <c r="A157" s="10"/>
      <c r="B157" s="466">
        <v>2012</v>
      </c>
      <c r="C157" s="456">
        <v>5607.95</v>
      </c>
      <c r="D157" s="457">
        <v>10.340000000000146</v>
      </c>
      <c r="E157" s="458">
        <v>0.18472169372284952</v>
      </c>
      <c r="F157" s="457">
        <v>-386.75</v>
      </c>
      <c r="G157" s="458">
        <v>-6.4515321867649789</v>
      </c>
    </row>
    <row r="158" spans="1:9" s="55" customFormat="1" ht="15.05" hidden="1" customHeight="1">
      <c r="A158" s="10"/>
      <c r="B158" s="466">
        <v>2012</v>
      </c>
      <c r="C158" s="456">
        <v>5630.22</v>
      </c>
      <c r="D158" s="457">
        <v>22.270000000000437</v>
      </c>
      <c r="E158" s="458">
        <v>0.39711481022477813</v>
      </c>
      <c r="F158" s="457">
        <v>-367.55999999999949</v>
      </c>
      <c r="G158" s="458">
        <v>-6.1282674589597974</v>
      </c>
    </row>
    <row r="159" spans="1:9" s="43" customFormat="1" ht="15.05" hidden="1" customHeight="1">
      <c r="A159" s="10"/>
      <c r="B159" s="466">
        <v>2012</v>
      </c>
      <c r="C159" s="456">
        <v>5645.15</v>
      </c>
      <c r="D159" s="457">
        <v>14.929999999999382</v>
      </c>
      <c r="E159" s="458">
        <v>0.26517613876544033</v>
      </c>
      <c r="F159" s="457">
        <v>-374.27000000000044</v>
      </c>
      <c r="G159" s="458">
        <v>-6.2177086828963581</v>
      </c>
    </row>
    <row r="160" spans="1:9" s="43" customFormat="1" ht="15.05" hidden="1" customHeight="1">
      <c r="A160" s="10"/>
      <c r="B160" s="466">
        <v>2012</v>
      </c>
      <c r="C160" s="456">
        <v>5601.36</v>
      </c>
      <c r="D160" s="457">
        <v>-43.789999999999964</v>
      </c>
      <c r="E160" s="458">
        <v>-0.77571012284882102</v>
      </c>
      <c r="F160" s="457">
        <v>-421.03999999999996</v>
      </c>
      <c r="G160" s="458">
        <v>-6.9912327311370888</v>
      </c>
    </row>
    <row r="161" spans="1:11" s="43" customFormat="1" ht="15.05" hidden="1" customHeight="1">
      <c r="A161" s="10"/>
      <c r="B161" s="466">
        <v>2012</v>
      </c>
      <c r="C161" s="456">
        <v>4348.33</v>
      </c>
      <c r="D161" s="457">
        <v>-1253.0299999999997</v>
      </c>
      <c r="E161" s="458">
        <v>-22.370102974991781</v>
      </c>
      <c r="F161" s="457">
        <v>-1721.17</v>
      </c>
      <c r="G161" s="458">
        <v>-28.357690089793238</v>
      </c>
    </row>
    <row r="162" spans="1:11" s="43" customFormat="1" ht="15.05" hidden="1" customHeight="1">
      <c r="A162" s="10"/>
      <c r="B162" s="466">
        <v>2012</v>
      </c>
      <c r="C162" s="456">
        <v>4199.2700000000004</v>
      </c>
      <c r="D162" s="457">
        <v>-149.05999999999949</v>
      </c>
      <c r="E162" s="458">
        <v>-3.4279826968054294</v>
      </c>
      <c r="F162" s="457">
        <v>-1886.1099999999997</v>
      </c>
      <c r="G162" s="458">
        <v>-30.994120334309443</v>
      </c>
    </row>
    <row r="163" spans="1:11" s="43" customFormat="1" ht="15.05" hidden="1" customHeight="1">
      <c r="A163" s="10"/>
      <c r="B163" s="466">
        <v>2012</v>
      </c>
      <c r="C163" s="456">
        <v>5233.8100000000004</v>
      </c>
      <c r="D163" s="457">
        <v>1034.54</v>
      </c>
      <c r="E163" s="458">
        <v>24.636186765795003</v>
      </c>
      <c r="F163" s="457">
        <v>-831.90999999999985</v>
      </c>
      <c r="G163" s="458">
        <v>-13.714942331660538</v>
      </c>
    </row>
    <row r="164" spans="1:11" s="43" customFormat="1" ht="15.05" hidden="1" customHeight="1">
      <c r="A164" s="10"/>
      <c r="B164" s="466">
        <v>2012</v>
      </c>
      <c r="C164" s="456">
        <v>5267.8</v>
      </c>
      <c r="D164" s="457">
        <v>33.989999999999782</v>
      </c>
      <c r="E164" s="458">
        <v>0.6494312938375657</v>
      </c>
      <c r="F164" s="457">
        <v>-733.05999999999949</v>
      </c>
      <c r="G164" s="458">
        <v>-12.21591571874697</v>
      </c>
    </row>
    <row r="165" spans="1:11" s="48" customFormat="1" ht="15.05" hidden="1" customHeight="1">
      <c r="A165" s="10"/>
      <c r="B165" s="466">
        <v>2012</v>
      </c>
      <c r="C165" s="456">
        <v>5076.68</v>
      </c>
      <c r="D165" s="457">
        <v>-191.11999999999989</v>
      </c>
      <c r="E165" s="458">
        <v>-3.6280800334105265</v>
      </c>
      <c r="F165" s="457">
        <v>-906.92000000000007</v>
      </c>
      <c r="G165" s="458">
        <v>-15.15676181562938</v>
      </c>
    </row>
    <row r="166" spans="1:11" s="43" customFormat="1" ht="15.05" hidden="1" customHeight="1">
      <c r="A166" s="10"/>
      <c r="B166" s="466">
        <v>2012</v>
      </c>
      <c r="C166" s="456">
        <v>4938.09</v>
      </c>
      <c r="D166" s="457">
        <v>-138.59000000000015</v>
      </c>
      <c r="E166" s="458">
        <v>-2.7299337362213123</v>
      </c>
      <c r="F166" s="457">
        <v>-1000.9099999999999</v>
      </c>
      <c r="G166" s="458">
        <v>-16.853173935005898</v>
      </c>
    </row>
    <row r="167" spans="1:11" s="65" customFormat="1" ht="15.05" hidden="1" customHeight="1">
      <c r="A167" s="10"/>
      <c r="B167" s="466">
        <v>2012</v>
      </c>
      <c r="C167" s="456">
        <v>4736.82</v>
      </c>
      <c r="D167" s="457">
        <v>-201.27000000000044</v>
      </c>
      <c r="E167" s="458">
        <v>-4.0758673900232765</v>
      </c>
      <c r="F167" s="457">
        <v>-933.13000000000011</v>
      </c>
      <c r="G167" s="458">
        <v>-16.457464351537496</v>
      </c>
    </row>
    <row r="168" spans="1:11" s="6" customFormat="1" ht="15.05" hidden="1" customHeight="1">
      <c r="A168" s="10"/>
      <c r="B168" s="471">
        <v>2013</v>
      </c>
      <c r="C168" s="514"/>
      <c r="D168" s="473"/>
      <c r="E168" s="474"/>
      <c r="F168" s="473"/>
      <c r="G168" s="474"/>
      <c r="H168" s="44"/>
      <c r="I168" s="32"/>
    </row>
    <row r="169" spans="1:11" s="6" customFormat="1" ht="15.05" hidden="1" customHeight="1">
      <c r="A169" s="10"/>
      <c r="B169" s="466">
        <v>2013</v>
      </c>
      <c r="C169" s="456">
        <v>4513.3599999999997</v>
      </c>
      <c r="D169" s="457">
        <v>-223.46000000000004</v>
      </c>
      <c r="E169" s="458">
        <v>-4.7175109039397682</v>
      </c>
      <c r="F169" s="457">
        <v>-1084.25</v>
      </c>
      <c r="G169" s="458">
        <v>-19.369873928337284</v>
      </c>
    </row>
    <row r="170" spans="1:11" s="48" customFormat="1" ht="15.05" customHeight="1">
      <c r="A170" s="10"/>
      <c r="B170" s="466">
        <v>2013</v>
      </c>
      <c r="C170" s="456">
        <v>4469.75</v>
      </c>
      <c r="D170" s="457">
        <v>-43.609999999999673</v>
      </c>
      <c r="E170" s="458">
        <v>-0.9662424446532043</v>
      </c>
      <c r="F170" s="457">
        <v>-1138.1999999999998</v>
      </c>
      <c r="G170" s="458">
        <v>-20.29618666357581</v>
      </c>
    </row>
    <row r="171" spans="1:11" s="55" customFormat="1" ht="15.05" hidden="1" customHeight="1">
      <c r="A171" s="10"/>
      <c r="B171" s="466">
        <v>2013</v>
      </c>
      <c r="C171" s="456">
        <v>4212.26</v>
      </c>
      <c r="D171" s="457">
        <v>-257.48999999999978</v>
      </c>
      <c r="E171" s="458">
        <v>-5.7607248727557447</v>
      </c>
      <c r="F171" s="457">
        <v>-1417.96</v>
      </c>
      <c r="G171" s="458">
        <v>-25.184806277552212</v>
      </c>
    </row>
    <row r="172" spans="1:11" s="43" customFormat="1" ht="15.05" hidden="1" customHeight="1">
      <c r="A172" s="10"/>
      <c r="B172" s="466">
        <v>2013</v>
      </c>
      <c r="C172" s="456">
        <v>3946.59</v>
      </c>
      <c r="D172" s="457">
        <v>-265.67000000000007</v>
      </c>
      <c r="E172" s="458">
        <v>-6.3070655657533052</v>
      </c>
      <c r="F172" s="457">
        <v>-1698.5599999999995</v>
      </c>
      <c r="G172" s="458">
        <v>-30.088837320531781</v>
      </c>
      <c r="K172" s="55"/>
    </row>
    <row r="173" spans="1:11" s="43" customFormat="1" ht="15.05" hidden="1" customHeight="1">
      <c r="A173" s="10"/>
      <c r="B173" s="466">
        <v>2013</v>
      </c>
      <c r="C173" s="456">
        <v>3923</v>
      </c>
      <c r="D173" s="457">
        <v>-23.590000000000146</v>
      </c>
      <c r="E173" s="458">
        <v>-0.5977312059271469</v>
      </c>
      <c r="F173" s="457">
        <v>-1678.3599999999997</v>
      </c>
      <c r="G173" s="458">
        <v>-29.963437450904777</v>
      </c>
    </row>
    <row r="174" spans="1:11" s="43" customFormat="1" ht="15.05" hidden="1" customHeight="1">
      <c r="A174" s="10"/>
      <c r="B174" s="466">
        <v>2013</v>
      </c>
      <c r="C174" s="456">
        <v>4114.6499999999996</v>
      </c>
      <c r="D174" s="457">
        <v>191.64999999999964</v>
      </c>
      <c r="E174" s="458">
        <v>4.885291868468002</v>
      </c>
      <c r="F174" s="457">
        <v>-233.68000000000029</v>
      </c>
      <c r="G174" s="458">
        <v>-5.3740171514121613</v>
      </c>
    </row>
    <row r="175" spans="1:11" s="43" customFormat="1" ht="15.05" hidden="1" customHeight="1">
      <c r="A175" s="10"/>
      <c r="B175" s="466">
        <v>2013</v>
      </c>
      <c r="C175" s="456">
        <v>4265.43</v>
      </c>
      <c r="D175" s="457">
        <v>150.78000000000065</v>
      </c>
      <c r="E175" s="458">
        <v>3.6644672086325869</v>
      </c>
      <c r="F175" s="457">
        <v>66.159999999999854</v>
      </c>
      <c r="G175" s="458">
        <v>1.5755119342171469</v>
      </c>
    </row>
    <row r="176" spans="1:11" s="43" customFormat="1" ht="15.05" hidden="1" customHeight="1">
      <c r="A176" s="10"/>
      <c r="B176" s="466">
        <v>2013</v>
      </c>
      <c r="C176" s="456">
        <v>4351.04</v>
      </c>
      <c r="D176" s="545">
        <v>85.609999999999673</v>
      </c>
      <c r="E176" s="546">
        <v>2.0070661105679761</v>
      </c>
      <c r="F176" s="545">
        <v>-882.77000000000044</v>
      </c>
      <c r="G176" s="546">
        <v>-16.86668029599852</v>
      </c>
    </row>
    <row r="177" spans="1:14" s="43" customFormat="1" ht="15.05" hidden="1" customHeight="1">
      <c r="A177" s="10"/>
      <c r="B177" s="466">
        <v>2013</v>
      </c>
      <c r="C177" s="456">
        <v>4385.5200000000004</v>
      </c>
      <c r="D177" s="545">
        <v>34.480000000000473</v>
      </c>
      <c r="E177" s="546">
        <v>0.7924542178421774</v>
      </c>
      <c r="F177" s="545">
        <v>-882.27999999999975</v>
      </c>
      <c r="G177" s="546">
        <v>-16.74854778085728</v>
      </c>
    </row>
    <row r="178" spans="1:14" s="48" customFormat="1" ht="15.05" hidden="1" customHeight="1">
      <c r="A178" s="10"/>
      <c r="B178" s="466">
        <v>2013</v>
      </c>
      <c r="C178" s="456">
        <v>4400.04</v>
      </c>
      <c r="D178" s="545">
        <v>14.519999999999527</v>
      </c>
      <c r="E178" s="546">
        <v>0.33108958572756819</v>
      </c>
      <c r="F178" s="545">
        <v>-676.64000000000033</v>
      </c>
      <c r="G178" s="546">
        <v>-13.328395723189175</v>
      </c>
    </row>
    <row r="179" spans="1:14" s="43" customFormat="1" ht="15.05" hidden="1" customHeight="1">
      <c r="A179" s="10"/>
      <c r="B179" s="466">
        <v>2013</v>
      </c>
      <c r="C179" s="456">
        <v>4361.3999999999996</v>
      </c>
      <c r="D179" s="545">
        <v>-38.640000000000327</v>
      </c>
      <c r="E179" s="546">
        <v>-0.87817383478332545</v>
      </c>
      <c r="F179" s="545">
        <v>-576.69000000000051</v>
      </c>
      <c r="G179" s="546">
        <v>-11.678401973232582</v>
      </c>
      <c r="H179" s="48"/>
    </row>
    <row r="180" spans="1:14" s="65" customFormat="1" ht="15.05" hidden="1" customHeight="1">
      <c r="A180" s="10"/>
      <c r="B180" s="466">
        <v>2013</v>
      </c>
      <c r="C180" s="456">
        <v>4357.4399999999996</v>
      </c>
      <c r="D180" s="545">
        <v>-3.9600000000000364</v>
      </c>
      <c r="E180" s="546">
        <v>-9.0796533223283404E-2</v>
      </c>
      <c r="F180" s="545">
        <v>-379.38000000000011</v>
      </c>
      <c r="G180" s="546">
        <v>-8.0091707094633051</v>
      </c>
      <c r="H180" s="48"/>
    </row>
    <row r="181" spans="1:14" s="6" customFormat="1" ht="15.05" hidden="1" customHeight="1">
      <c r="A181" s="10"/>
      <c r="B181" s="467">
        <v>2014</v>
      </c>
      <c r="C181" s="468"/>
      <c r="D181" s="469"/>
      <c r="E181" s="470"/>
      <c r="F181" s="469"/>
      <c r="G181" s="470"/>
      <c r="H181" s="48"/>
      <c r="I181" s="32"/>
    </row>
    <row r="182" spans="1:14" s="6" customFormat="1" ht="15.05" hidden="1" customHeight="1">
      <c r="A182" s="10"/>
      <c r="B182" s="466">
        <v>2014</v>
      </c>
      <c r="C182" s="456">
        <v>4352.42</v>
      </c>
      <c r="D182" s="545">
        <v>-5.0199999999995271</v>
      </c>
      <c r="E182" s="546">
        <v>-0.11520525813320148</v>
      </c>
      <c r="F182" s="545">
        <v>-160.9399999999996</v>
      </c>
      <c r="G182" s="546">
        <v>-3.5658578088164887</v>
      </c>
      <c r="H182" s="48"/>
    </row>
    <row r="183" spans="1:14" s="48" customFormat="1" ht="15.05" customHeight="1">
      <c r="A183" s="10"/>
      <c r="B183" s="466">
        <v>2014</v>
      </c>
      <c r="C183" s="456">
        <v>4344.5</v>
      </c>
      <c r="D183" s="545">
        <v>-7.9200000000000728</v>
      </c>
      <c r="E183" s="546">
        <v>-0.18196773289342616</v>
      </c>
      <c r="F183" s="545">
        <v>-125.25</v>
      </c>
      <c r="G183" s="546">
        <v>-2.8021701437440498</v>
      </c>
      <c r="I183" s="6"/>
      <c r="J183" s="6"/>
      <c r="K183" s="6"/>
      <c r="L183" s="6"/>
      <c r="M183" s="6"/>
      <c r="N183" s="6"/>
    </row>
    <row r="184" spans="1:14" s="55" customFormat="1" ht="15.05" hidden="1" customHeight="1">
      <c r="A184" s="10"/>
      <c r="B184" s="466">
        <v>2014</v>
      </c>
      <c r="C184" s="456">
        <v>4274.1400000000003</v>
      </c>
      <c r="D184" s="545">
        <v>-70.359999999999673</v>
      </c>
      <c r="E184" s="546">
        <v>-1.6195189319829524</v>
      </c>
      <c r="F184" s="545">
        <v>61.880000000000109</v>
      </c>
      <c r="G184" s="546">
        <v>1.4690451206715665</v>
      </c>
      <c r="H184" s="48"/>
      <c r="I184" s="6"/>
      <c r="J184" s="6"/>
      <c r="K184" s="6"/>
      <c r="L184" s="6"/>
      <c r="M184" s="6"/>
      <c r="N184" s="6"/>
    </row>
    <row r="185" spans="1:14" s="43" customFormat="1" ht="15.05" hidden="1" customHeight="1">
      <c r="A185" s="10"/>
      <c r="B185" s="466">
        <v>2014</v>
      </c>
      <c r="C185" s="456">
        <v>4240.1499999999996</v>
      </c>
      <c r="D185" s="545">
        <v>-33.990000000000691</v>
      </c>
      <c r="E185" s="546">
        <v>-0.79524769895232339</v>
      </c>
      <c r="F185" s="545">
        <v>293.55999999999949</v>
      </c>
      <c r="G185" s="546">
        <v>7.4383201700708668</v>
      </c>
      <c r="H185" s="48"/>
      <c r="I185" s="6"/>
      <c r="J185" s="6"/>
      <c r="K185" s="6"/>
      <c r="L185" s="6"/>
      <c r="M185" s="6"/>
      <c r="N185" s="6"/>
    </row>
    <row r="186" spans="1:14" s="43" customFormat="1" ht="15.05" hidden="1" customHeight="1">
      <c r="A186" s="10"/>
      <c r="B186" s="466">
        <v>2014</v>
      </c>
      <c r="C186" s="456">
        <v>4232.28</v>
      </c>
      <c r="D186" s="545">
        <v>-7.8699999999998909</v>
      </c>
      <c r="E186" s="546">
        <v>-0.18560664127448945</v>
      </c>
      <c r="F186" s="545">
        <v>309.27999999999975</v>
      </c>
      <c r="G186" s="546">
        <v>7.8837624267142417</v>
      </c>
      <c r="H186" s="48"/>
      <c r="I186" s="6"/>
      <c r="J186" s="6"/>
      <c r="K186" s="6"/>
      <c r="L186" s="6"/>
      <c r="M186" s="6"/>
      <c r="N186" s="6"/>
    </row>
    <row r="187" spans="1:14" s="43" customFormat="1" ht="15.05" hidden="1" customHeight="1">
      <c r="A187" s="10"/>
      <c r="B187" s="466">
        <v>2014</v>
      </c>
      <c r="C187" s="456">
        <v>4293.66</v>
      </c>
      <c r="D187" s="545">
        <v>61.380000000000109</v>
      </c>
      <c r="E187" s="546">
        <v>1.4502821174402527</v>
      </c>
      <c r="F187" s="545">
        <v>179.01000000000022</v>
      </c>
      <c r="G187" s="546">
        <v>4.3505522948489102</v>
      </c>
      <c r="H187" s="48"/>
      <c r="I187" s="6"/>
      <c r="J187" s="6"/>
      <c r="K187" s="6"/>
      <c r="L187" s="6"/>
      <c r="M187" s="6"/>
      <c r="N187" s="6"/>
    </row>
    <row r="188" spans="1:14" s="43" customFormat="1" ht="15.05" hidden="1" customHeight="1">
      <c r="A188" s="10"/>
      <c r="B188" s="466">
        <v>2014</v>
      </c>
      <c r="C188" s="456">
        <v>4262</v>
      </c>
      <c r="D188" s="545">
        <v>-31.659999999999854</v>
      </c>
      <c r="E188" s="546">
        <v>-0.73736625629415187</v>
      </c>
      <c r="F188" s="545">
        <v>-3.430000000000291</v>
      </c>
      <c r="G188" s="546">
        <v>-8.0413932475735805E-2</v>
      </c>
      <c r="H188" s="48"/>
      <c r="I188" s="6"/>
      <c r="J188" s="6"/>
      <c r="K188" s="6"/>
      <c r="L188" s="6"/>
      <c r="M188" s="6"/>
      <c r="N188" s="6"/>
    </row>
    <row r="189" spans="1:14" s="43" customFormat="1" ht="15.05" hidden="1" customHeight="1">
      <c r="A189" s="10"/>
      <c r="B189" s="466">
        <v>2014</v>
      </c>
      <c r="C189" s="456">
        <v>4164.3</v>
      </c>
      <c r="D189" s="545">
        <v>-97.699999999999818</v>
      </c>
      <c r="E189" s="546">
        <v>-2.2923510089160004</v>
      </c>
      <c r="F189" s="545">
        <v>-186.73999999999978</v>
      </c>
      <c r="G189" s="546">
        <v>-16.86668029599852</v>
      </c>
      <c r="H189" s="48"/>
      <c r="I189" s="6"/>
      <c r="J189" s="6"/>
      <c r="K189" s="6"/>
      <c r="L189" s="6"/>
      <c r="M189" s="6"/>
      <c r="N189" s="6"/>
    </row>
    <row r="190" spans="1:14" s="43" customFormat="1" ht="15.05" hidden="1" customHeight="1">
      <c r="A190" s="10"/>
      <c r="B190" s="466">
        <v>2014</v>
      </c>
      <c r="C190" s="456">
        <v>4137.13</v>
      </c>
      <c r="D190" s="545">
        <v>-27.170000000000073</v>
      </c>
      <c r="E190" s="546">
        <v>-0.65245059193622978</v>
      </c>
      <c r="F190" s="545">
        <v>-248.39000000000033</v>
      </c>
      <c r="G190" s="546">
        <v>-5.6638665426220882</v>
      </c>
      <c r="H190" s="48"/>
      <c r="I190" s="6"/>
      <c r="J190" s="6"/>
      <c r="K190" s="6"/>
      <c r="L190" s="6"/>
      <c r="M190" s="6"/>
      <c r="N190" s="6"/>
    </row>
    <row r="191" spans="1:14" s="48" customFormat="1" ht="15.05" hidden="1" customHeight="1">
      <c r="A191" s="10"/>
      <c r="B191" s="466">
        <v>2014</v>
      </c>
      <c r="C191" s="456">
        <v>4095.13</v>
      </c>
      <c r="D191" s="545">
        <v>-42</v>
      </c>
      <c r="E191" s="546">
        <v>-1.0151965251273225</v>
      </c>
      <c r="F191" s="545">
        <v>-304.90999999999985</v>
      </c>
      <c r="G191" s="546">
        <v>-6.9297097299115507</v>
      </c>
      <c r="I191" s="6"/>
      <c r="J191" s="6"/>
      <c r="K191" s="6"/>
      <c r="L191" s="6"/>
      <c r="M191" s="6"/>
      <c r="N191" s="6"/>
    </row>
    <row r="192" spans="1:14" s="48" customFormat="1" ht="15.05" hidden="1" customHeight="1">
      <c r="A192" s="10"/>
      <c r="B192" s="466">
        <v>2014</v>
      </c>
      <c r="C192" s="456">
        <v>4088.55</v>
      </c>
      <c r="D192" s="545">
        <v>-6.5799999999999272</v>
      </c>
      <c r="E192" s="546">
        <v>-0.16067865977392159</v>
      </c>
      <c r="F192" s="545">
        <v>-272.84999999999945</v>
      </c>
      <c r="G192" s="546">
        <v>-6.2560187095886448</v>
      </c>
      <c r="I192" s="6"/>
      <c r="J192" s="6"/>
      <c r="K192" s="6"/>
      <c r="L192" s="6"/>
      <c r="M192" s="6"/>
      <c r="N192" s="6"/>
    </row>
    <row r="193" spans="1:14" s="65" customFormat="1" ht="15.05" hidden="1" customHeight="1">
      <c r="A193" s="10"/>
      <c r="B193" s="466">
        <v>2014</v>
      </c>
      <c r="C193" s="456">
        <v>4050.31</v>
      </c>
      <c r="D193" s="545">
        <v>-38.240000000000236</v>
      </c>
      <c r="E193" s="546">
        <v>-0.935294908953054</v>
      </c>
      <c r="F193" s="545">
        <v>-307.12999999999965</v>
      </c>
      <c r="G193" s="546">
        <v>-7.048404567819631</v>
      </c>
      <c r="H193" s="48"/>
      <c r="I193" s="6"/>
      <c r="J193" s="6"/>
      <c r="K193" s="6"/>
      <c r="L193" s="6"/>
      <c r="M193" s="6"/>
      <c r="N193" s="6"/>
    </row>
    <row r="194" spans="1:14" s="6" customFormat="1" ht="19.149999999999999" hidden="1" customHeight="1">
      <c r="A194" s="10"/>
      <c r="B194" s="467">
        <v>2015</v>
      </c>
      <c r="C194" s="468"/>
      <c r="D194" s="469"/>
      <c r="E194" s="470"/>
      <c r="F194" s="469"/>
      <c r="G194" s="470"/>
      <c r="H194" s="48"/>
      <c r="I194" s="32"/>
    </row>
    <row r="195" spans="1:14" s="6" customFormat="1" ht="15.05" hidden="1" customHeight="1">
      <c r="A195" s="10"/>
      <c r="B195" s="466">
        <v>2015</v>
      </c>
      <c r="C195" s="456">
        <v>3950.65</v>
      </c>
      <c r="D195" s="545">
        <v>-99.659999999999854</v>
      </c>
      <c r="E195" s="546">
        <v>-2.4605524021618095</v>
      </c>
      <c r="F195" s="545">
        <v>-401.77</v>
      </c>
      <c r="G195" s="546">
        <v>-9.2309565712867681</v>
      </c>
      <c r="H195" s="48"/>
    </row>
    <row r="196" spans="1:14" s="48" customFormat="1" ht="15.05" customHeight="1">
      <c r="A196" s="10"/>
      <c r="B196" s="466">
        <v>2015</v>
      </c>
      <c r="C196" s="456">
        <v>3970.2</v>
      </c>
      <c r="D196" s="545">
        <v>19.549999999999727</v>
      </c>
      <c r="E196" s="546">
        <v>0.49485527697972032</v>
      </c>
      <c r="F196" s="545">
        <v>-374.30000000000018</v>
      </c>
      <c r="G196" s="546">
        <v>-8.6154908505006347</v>
      </c>
      <c r="I196" s="6"/>
      <c r="J196" s="6"/>
      <c r="K196" s="6"/>
      <c r="L196" s="6"/>
      <c r="M196" s="6"/>
      <c r="N196" s="6"/>
    </row>
    <row r="197" spans="1:14" s="55" customFormat="1" ht="15.05" hidden="1" customHeight="1">
      <c r="A197" s="10"/>
      <c r="B197" s="466">
        <v>2015</v>
      </c>
      <c r="C197" s="456">
        <v>3904.4</v>
      </c>
      <c r="D197" s="545">
        <v>-65.799999999999727</v>
      </c>
      <c r="E197" s="546">
        <v>-1.6573472369150011</v>
      </c>
      <c r="F197" s="545">
        <v>-369.74000000000024</v>
      </c>
      <c r="G197" s="546">
        <v>-8.6506291324102733</v>
      </c>
      <c r="H197" s="48"/>
      <c r="I197" s="6"/>
      <c r="J197" s="6"/>
      <c r="K197" s="6"/>
      <c r="L197" s="6"/>
      <c r="M197" s="6"/>
      <c r="N197" s="6"/>
    </row>
    <row r="198" spans="1:14" s="43" customFormat="1" ht="15.05" hidden="1" customHeight="1">
      <c r="A198" s="10"/>
      <c r="B198" s="466">
        <v>2015</v>
      </c>
      <c r="C198" s="456">
        <v>3858.85</v>
      </c>
      <c r="D198" s="545">
        <v>-45.550000000000182</v>
      </c>
      <c r="E198" s="546">
        <v>-1.1666325171601244</v>
      </c>
      <c r="F198" s="545">
        <v>-381.29999999999973</v>
      </c>
      <c r="G198" s="546">
        <v>-8.9926063936417364</v>
      </c>
      <c r="H198" s="48"/>
      <c r="I198" s="6"/>
      <c r="J198" s="6"/>
      <c r="K198" s="6"/>
      <c r="L198" s="6"/>
      <c r="M198" s="6"/>
      <c r="N198" s="6"/>
    </row>
    <row r="199" spans="1:14" s="43" customFormat="1" ht="15.05" hidden="1" customHeight="1">
      <c r="A199" s="10"/>
      <c r="B199" s="466">
        <v>2015</v>
      </c>
      <c r="C199" s="456">
        <v>3829.7</v>
      </c>
      <c r="D199" s="545">
        <v>-29.150000000000091</v>
      </c>
      <c r="E199" s="546">
        <v>-0.75540640346217458</v>
      </c>
      <c r="F199" s="545">
        <v>-402.57999999999993</v>
      </c>
      <c r="G199" s="546">
        <v>-9.5121305773720053</v>
      </c>
      <c r="H199" s="48"/>
      <c r="I199" s="6"/>
      <c r="J199" s="6"/>
      <c r="K199" s="6"/>
      <c r="L199" s="6"/>
      <c r="M199" s="6"/>
      <c r="N199" s="6"/>
    </row>
    <row r="200" spans="1:14" s="43" customFormat="1" ht="15.05" hidden="1" customHeight="1">
      <c r="A200" s="10"/>
      <c r="B200" s="466">
        <v>2015</v>
      </c>
      <c r="C200" s="456">
        <v>3753.09</v>
      </c>
      <c r="D200" s="545">
        <v>-76.609999999999673</v>
      </c>
      <c r="E200" s="546">
        <v>-2.0004177872940403</v>
      </c>
      <c r="F200" s="545">
        <v>-540.56999999999971</v>
      </c>
      <c r="G200" s="546">
        <v>-12.589958217464812</v>
      </c>
      <c r="H200" s="48"/>
      <c r="I200" s="6"/>
      <c r="J200" s="6"/>
      <c r="K200" s="6"/>
      <c r="L200" s="6"/>
      <c r="M200" s="6"/>
      <c r="N200" s="6"/>
    </row>
    <row r="201" spans="1:14" s="43" customFormat="1" ht="15.05" hidden="1" customHeight="1">
      <c r="A201" s="10"/>
      <c r="B201" s="466">
        <v>2015</v>
      </c>
      <c r="C201" s="456">
        <v>3769.04</v>
      </c>
      <c r="D201" s="545">
        <v>15.949999999999818</v>
      </c>
      <c r="E201" s="546">
        <v>0.42498314722001851</v>
      </c>
      <c r="F201" s="545">
        <v>-492.96000000000004</v>
      </c>
      <c r="G201" s="546">
        <v>-11.566400750821217</v>
      </c>
      <c r="H201" s="48"/>
      <c r="I201" s="6"/>
      <c r="J201" s="6"/>
      <c r="K201" s="6"/>
      <c r="L201" s="6"/>
      <c r="M201" s="6"/>
      <c r="N201" s="6"/>
    </row>
    <row r="202" spans="1:14" s="43" customFormat="1" ht="15.05" hidden="1" customHeight="1">
      <c r="A202" s="10"/>
      <c r="B202" s="466">
        <v>2015</v>
      </c>
      <c r="C202" s="456">
        <v>3792.71</v>
      </c>
      <c r="D202" s="545">
        <v>23.670000000000073</v>
      </c>
      <c r="E202" s="546">
        <v>0.62801137690233588</v>
      </c>
      <c r="F202" s="545">
        <v>-371.59000000000015</v>
      </c>
      <c r="G202" s="546">
        <v>-8.9232283937276407</v>
      </c>
      <c r="H202" s="48"/>
      <c r="I202" s="6"/>
      <c r="J202" s="6"/>
      <c r="K202" s="6"/>
      <c r="L202" s="6"/>
      <c r="M202" s="6"/>
      <c r="N202" s="6"/>
    </row>
    <row r="203" spans="1:14" s="43" customFormat="1" ht="15.05" hidden="1" customHeight="1">
      <c r="A203" s="10"/>
      <c r="B203" s="466">
        <v>2015</v>
      </c>
      <c r="C203" s="456">
        <v>3767.54</v>
      </c>
      <c r="D203" s="545">
        <v>-25.170000000000073</v>
      </c>
      <c r="E203" s="546">
        <v>-0.66364156500233662</v>
      </c>
      <c r="F203" s="545">
        <v>-369.59000000000015</v>
      </c>
      <c r="G203" s="546">
        <v>-8.9334877076620813</v>
      </c>
      <c r="H203" s="48"/>
      <c r="I203" s="6"/>
      <c r="J203" s="6"/>
      <c r="K203" s="6"/>
      <c r="L203" s="6"/>
      <c r="M203" s="6"/>
      <c r="N203" s="6"/>
    </row>
    <row r="204" spans="1:14" s="48" customFormat="1" ht="15.05" hidden="1" customHeight="1">
      <c r="A204" s="10"/>
      <c r="B204" s="466">
        <v>2015</v>
      </c>
      <c r="C204" s="456">
        <v>3683.52</v>
      </c>
      <c r="D204" s="545">
        <v>-84.019999999999982</v>
      </c>
      <c r="E204" s="546">
        <v>-2.2301024010362198</v>
      </c>
      <c r="F204" s="545">
        <v>-411.61000000000013</v>
      </c>
      <c r="G204" s="546">
        <v>-10.051207165584486</v>
      </c>
      <c r="I204" s="6"/>
      <c r="J204" s="6"/>
      <c r="K204" s="6"/>
      <c r="L204" s="6"/>
      <c r="M204" s="6"/>
      <c r="N204" s="6"/>
    </row>
    <row r="205" spans="1:14" s="48" customFormat="1" ht="15.05" hidden="1" customHeight="1">
      <c r="A205" s="10"/>
      <c r="B205" s="466">
        <v>2015</v>
      </c>
      <c r="C205" s="456">
        <v>3664.9</v>
      </c>
      <c r="D205" s="545">
        <v>-18.619999999999891</v>
      </c>
      <c r="E205" s="546">
        <v>-0.50549474415775819</v>
      </c>
      <c r="F205" s="545">
        <v>-423.65000000000009</v>
      </c>
      <c r="G205" s="546">
        <v>-10.361864230595202</v>
      </c>
      <c r="I205" s="6"/>
      <c r="J205" s="6"/>
      <c r="K205" s="6"/>
      <c r="L205" s="6"/>
      <c r="M205" s="6"/>
      <c r="N205" s="6"/>
    </row>
    <row r="206" spans="1:14" s="65" customFormat="1" ht="15.05" hidden="1" customHeight="1">
      <c r="A206" s="10"/>
      <c r="B206" s="466">
        <v>2015</v>
      </c>
      <c r="C206" s="456">
        <v>3626.36</v>
      </c>
      <c r="D206" s="545">
        <v>-38.539999999999964</v>
      </c>
      <c r="E206" s="546">
        <v>-1.0515975879287254</v>
      </c>
      <c r="F206" s="545">
        <v>-423.94999999999982</v>
      </c>
      <c r="G206" s="546">
        <v>-10.467100049132043</v>
      </c>
      <c r="H206" s="48"/>
      <c r="I206" s="6"/>
      <c r="J206" s="6"/>
      <c r="K206" s="6"/>
      <c r="L206" s="6"/>
      <c r="M206" s="6"/>
      <c r="N206" s="6"/>
    </row>
    <row r="207" spans="1:14" s="6" customFormat="1" ht="15.05" hidden="1" customHeight="1">
      <c r="A207" s="10"/>
      <c r="B207" s="466">
        <v>2015.1428571428601</v>
      </c>
      <c r="C207" s="468"/>
      <c r="D207" s="469"/>
      <c r="E207" s="470"/>
      <c r="F207" s="469"/>
      <c r="G207" s="470"/>
      <c r="H207" s="48"/>
      <c r="I207" s="32"/>
    </row>
    <row r="208" spans="1:14" s="6" customFormat="1" ht="15.05" hidden="1" customHeight="1">
      <c r="A208" s="10"/>
      <c r="B208" s="466">
        <v>2016</v>
      </c>
      <c r="C208" s="456">
        <v>3547.73</v>
      </c>
      <c r="D208" s="545">
        <v>-78.630000000000109</v>
      </c>
      <c r="E208" s="546">
        <v>-2.1682899656956351</v>
      </c>
      <c r="F208" s="545">
        <v>-402.92000000000007</v>
      </c>
      <c r="G208" s="546">
        <v>-10.198828040955291</v>
      </c>
      <c r="H208" s="48"/>
    </row>
    <row r="209" spans="1:14" s="48" customFormat="1" ht="15.05" customHeight="1">
      <c r="A209" s="10"/>
      <c r="B209" s="466">
        <v>2016</v>
      </c>
      <c r="C209" s="456">
        <v>3552.9</v>
      </c>
      <c r="D209" s="545">
        <v>5.1700000000000728</v>
      </c>
      <c r="E209" s="546">
        <v>0.14572698598823308</v>
      </c>
      <c r="F209" s="545">
        <v>-417.29999999999973</v>
      </c>
      <c r="G209" s="546">
        <v>-10.510805500982315</v>
      </c>
      <c r="I209" s="6"/>
      <c r="J209" s="6"/>
      <c r="K209" s="6"/>
      <c r="L209" s="6"/>
      <c r="M209" s="6"/>
      <c r="N209" s="6"/>
    </row>
    <row r="210" spans="1:14" s="55" customFormat="1" ht="15.05" hidden="1" customHeight="1">
      <c r="A210" s="10"/>
      <c r="B210" s="467">
        <v>2016</v>
      </c>
      <c r="C210" s="456">
        <v>3472.85</v>
      </c>
      <c r="D210" s="545">
        <v>-80.050000000000182</v>
      </c>
      <c r="E210" s="546">
        <v>-2.2530890258661884</v>
      </c>
      <c r="F210" s="545">
        <v>-431.55000000000018</v>
      </c>
      <c r="G210" s="546">
        <v>-11.052914660383166</v>
      </c>
      <c r="H210" s="48"/>
      <c r="I210" s="6"/>
      <c r="J210" s="6"/>
      <c r="K210" s="6"/>
      <c r="L210" s="6"/>
      <c r="M210" s="6"/>
      <c r="N210" s="6"/>
    </row>
    <row r="211" spans="1:14" s="43" customFormat="1" ht="15.05" hidden="1" customHeight="1">
      <c r="A211" s="10"/>
      <c r="B211" s="467">
        <v>2016</v>
      </c>
      <c r="C211" s="456">
        <v>3340.04</v>
      </c>
      <c r="D211" s="545">
        <v>-132.80999999999995</v>
      </c>
      <c r="E211" s="546">
        <v>-3.8242365780266994</v>
      </c>
      <c r="F211" s="545">
        <v>-518.80999999999995</v>
      </c>
      <c r="G211" s="546">
        <v>-13.444679114243883</v>
      </c>
      <c r="H211" s="48"/>
      <c r="I211" s="6"/>
      <c r="J211" s="6"/>
      <c r="K211" s="6"/>
      <c r="L211" s="6"/>
      <c r="M211" s="6"/>
      <c r="N211" s="6"/>
    </row>
    <row r="212" spans="1:14" s="43" customFormat="1" ht="15.05" hidden="1" customHeight="1">
      <c r="A212" s="10"/>
      <c r="B212" s="467">
        <v>2016</v>
      </c>
      <c r="C212" s="456">
        <v>3285.4</v>
      </c>
      <c r="D212" s="545">
        <v>-54.639999999999873</v>
      </c>
      <c r="E212" s="546">
        <v>-1.6359085519933814</v>
      </c>
      <c r="F212" s="545">
        <v>-544.29999999999973</v>
      </c>
      <c r="G212" s="546">
        <v>-14.212601509256601</v>
      </c>
      <c r="H212" s="48"/>
      <c r="I212" s="6"/>
      <c r="J212" s="6"/>
      <c r="K212" s="6"/>
      <c r="L212" s="6"/>
      <c r="M212" s="6"/>
      <c r="N212" s="6"/>
    </row>
    <row r="213" spans="1:14" s="43" customFormat="1" ht="15.05" hidden="1" customHeight="1">
      <c r="A213" s="10"/>
      <c r="B213" s="467">
        <v>2016</v>
      </c>
      <c r="C213" s="456">
        <v>3216.68</v>
      </c>
      <c r="D213" s="545">
        <v>-68.720000000000255</v>
      </c>
      <c r="E213" s="546">
        <v>-2.0916783344493837</v>
      </c>
      <c r="F213" s="545">
        <v>-536.41000000000031</v>
      </c>
      <c r="G213" s="546">
        <v>-14.292489655190792</v>
      </c>
      <c r="H213" s="48"/>
      <c r="I213" s="6"/>
      <c r="J213" s="6"/>
      <c r="K213" s="6"/>
      <c r="L213" s="6"/>
      <c r="M213" s="6"/>
      <c r="N213" s="6"/>
    </row>
    <row r="214" spans="1:14" s="43" customFormat="1" ht="15.05" hidden="1" customHeight="1">
      <c r="A214" s="10"/>
      <c r="B214" s="467">
        <v>2016</v>
      </c>
      <c r="C214" s="456">
        <v>3102.38</v>
      </c>
      <c r="D214" s="545">
        <v>-114.29999999999973</v>
      </c>
      <c r="E214" s="546">
        <v>-3.5533531467226993</v>
      </c>
      <c r="F214" s="545">
        <v>-666.65999999999985</v>
      </c>
      <c r="G214" s="546">
        <v>-17.687793178103703</v>
      </c>
      <c r="H214" s="48"/>
      <c r="I214" s="6"/>
      <c r="J214" s="6"/>
      <c r="K214" s="6"/>
      <c r="L214" s="6"/>
      <c r="M214" s="6"/>
      <c r="N214" s="6"/>
    </row>
    <row r="215" spans="1:14" s="43" customFormat="1" ht="15.05" hidden="1" customHeight="1">
      <c r="A215" s="10"/>
      <c r="B215" s="467">
        <v>2016</v>
      </c>
      <c r="C215" s="456">
        <v>2898.68</v>
      </c>
      <c r="D215" s="545">
        <v>-203.70000000000027</v>
      </c>
      <c r="E215" s="546">
        <v>-6.565926804582304</v>
      </c>
      <c r="F215" s="545">
        <v>-894.0300000000002</v>
      </c>
      <c r="G215" s="546">
        <v>-23.572326911364172</v>
      </c>
      <c r="H215" s="48"/>
      <c r="I215" s="6"/>
      <c r="J215" s="6"/>
      <c r="K215" s="6"/>
      <c r="L215" s="6"/>
      <c r="M215" s="6"/>
      <c r="N215" s="6"/>
    </row>
    <row r="216" spans="1:14" s="43" customFormat="1" ht="15.05" hidden="1" customHeight="1">
      <c r="A216" s="10"/>
      <c r="B216" s="467">
        <v>2016</v>
      </c>
      <c r="C216" s="456">
        <v>2828.4</v>
      </c>
      <c r="D216" s="545">
        <v>-70.279999999999745</v>
      </c>
      <c r="E216" s="546">
        <v>-2.4245518649868103</v>
      </c>
      <c r="F216" s="545">
        <v>-939.13999999999987</v>
      </c>
      <c r="G216" s="546">
        <v>-24.927140786826413</v>
      </c>
      <c r="H216" s="48"/>
      <c r="I216" s="6"/>
      <c r="J216" s="6"/>
      <c r="K216" s="6"/>
      <c r="L216" s="6"/>
      <c r="M216" s="6"/>
      <c r="N216" s="6"/>
    </row>
    <row r="217" spans="1:14" s="48" customFormat="1" ht="15.05" hidden="1" customHeight="1">
      <c r="A217" s="10"/>
      <c r="B217" s="467">
        <v>2016</v>
      </c>
      <c r="C217" s="456">
        <v>2792.3</v>
      </c>
      <c r="D217" s="545">
        <v>-36.099999999999909</v>
      </c>
      <c r="E217" s="546">
        <v>-1.2763399802008166</v>
      </c>
      <c r="F217" s="545">
        <v>-891.2199999999998</v>
      </c>
      <c r="G217" s="546">
        <v>-24.194791938146125</v>
      </c>
      <c r="I217" s="6"/>
      <c r="J217" s="6"/>
      <c r="K217" s="6"/>
      <c r="L217" s="6"/>
      <c r="M217" s="6"/>
      <c r="N217" s="6"/>
    </row>
    <row r="218" spans="1:14" s="48" customFormat="1" ht="15.05" hidden="1" customHeight="1">
      <c r="A218" s="10"/>
      <c r="B218" s="467">
        <v>2016</v>
      </c>
      <c r="C218" s="456">
        <v>2752.38</v>
      </c>
      <c r="D218" s="545">
        <v>-39.920000000000073</v>
      </c>
      <c r="E218" s="546">
        <v>-1.4296458116964601</v>
      </c>
      <c r="F218" s="545">
        <v>-912.52</v>
      </c>
      <c r="G218" s="546">
        <v>-24.898905836448478</v>
      </c>
      <c r="I218" s="6"/>
      <c r="J218" s="6"/>
      <c r="K218" s="6"/>
      <c r="L218" s="6"/>
      <c r="M218" s="6"/>
      <c r="N218" s="6"/>
    </row>
    <row r="219" spans="1:14" s="65" customFormat="1" ht="15.05" hidden="1" customHeight="1">
      <c r="A219" s="10"/>
      <c r="B219" s="467">
        <v>2016</v>
      </c>
      <c r="C219" s="456">
        <v>2716.6</v>
      </c>
      <c r="D219" s="545">
        <v>-35.7800000000002</v>
      </c>
      <c r="E219" s="546">
        <v>-1.2999658477390597</v>
      </c>
      <c r="F219" s="545">
        <v>-909.76000000000022</v>
      </c>
      <c r="G219" s="546">
        <v>-25.087415479985438</v>
      </c>
      <c r="H219" s="48"/>
      <c r="I219" s="6"/>
      <c r="J219" s="6"/>
      <c r="K219" s="6"/>
      <c r="L219" s="6"/>
      <c r="M219" s="6"/>
      <c r="N219" s="6"/>
    </row>
    <row r="220" spans="1:14" s="6" customFormat="1" ht="20.8" hidden="1" customHeight="1">
      <c r="A220" s="10"/>
      <c r="B220" s="471">
        <v>2017</v>
      </c>
      <c r="C220" s="514"/>
      <c r="D220" s="473"/>
      <c r="E220" s="474"/>
      <c r="F220" s="473"/>
      <c r="G220" s="474"/>
      <c r="H220" s="48"/>
      <c r="I220" s="32"/>
    </row>
    <row r="221" spans="1:14" s="6" customFormat="1" ht="15.05" hidden="1" customHeight="1">
      <c r="A221" s="10"/>
      <c r="B221" s="466">
        <v>2017</v>
      </c>
      <c r="C221" s="456">
        <v>2595.33</v>
      </c>
      <c r="D221" s="545">
        <v>-121.26999999999998</v>
      </c>
      <c r="E221" s="546">
        <v>-4.4640359272620174</v>
      </c>
      <c r="F221" s="545">
        <v>-952.40000000000009</v>
      </c>
      <c r="G221" s="546">
        <v>-26.845334904290922</v>
      </c>
      <c r="H221" s="48"/>
    </row>
    <row r="222" spans="1:14" s="48" customFormat="1" ht="15.05" customHeight="1">
      <c r="A222" s="10"/>
      <c r="B222" s="466">
        <v>2017</v>
      </c>
      <c r="C222" s="456">
        <v>2617.6</v>
      </c>
      <c r="D222" s="545">
        <v>22.269999999999982</v>
      </c>
      <c r="E222" s="546">
        <v>0.85807970470035855</v>
      </c>
      <c r="F222" s="545">
        <v>-935.30000000000018</v>
      </c>
      <c r="G222" s="546">
        <v>-26.324973964930066</v>
      </c>
      <c r="I222" s="6"/>
      <c r="J222" s="6"/>
      <c r="K222" s="6"/>
      <c r="L222" s="6"/>
      <c r="M222" s="6"/>
      <c r="N222" s="6"/>
    </row>
    <row r="223" spans="1:14" s="55" customFormat="1" ht="15.05" hidden="1" customHeight="1">
      <c r="A223" s="10"/>
      <c r="B223" s="467">
        <v>2017</v>
      </c>
      <c r="C223" s="477">
        <v>2650.3</v>
      </c>
      <c r="D223" s="478">
        <v>32.700000000000273</v>
      </c>
      <c r="E223" s="479">
        <v>1.2492359413203076</v>
      </c>
      <c r="F223" s="478">
        <v>-822.54999999999973</v>
      </c>
      <c r="G223" s="479">
        <v>-23.685157723483584</v>
      </c>
      <c r="I223" s="6"/>
      <c r="J223" s="6"/>
      <c r="K223" s="6"/>
      <c r="L223" s="6"/>
      <c r="M223" s="6"/>
      <c r="N223" s="6"/>
    </row>
    <row r="224" spans="1:14" s="43" customFormat="1" ht="15.05" hidden="1" customHeight="1">
      <c r="A224" s="10"/>
      <c r="B224" s="467">
        <v>2017</v>
      </c>
      <c r="C224" s="477">
        <v>2645.22</v>
      </c>
      <c r="D224" s="478">
        <v>-5.080000000000382</v>
      </c>
      <c r="E224" s="479">
        <v>-0.19167641399087643</v>
      </c>
      <c r="F224" s="478">
        <v>-694.82000000000016</v>
      </c>
      <c r="G224" s="479">
        <v>-20.802744877306864</v>
      </c>
      <c r="I224" s="6"/>
      <c r="J224" s="6"/>
      <c r="K224" s="6"/>
      <c r="L224" s="6"/>
      <c r="M224" s="6"/>
      <c r="N224" s="6"/>
    </row>
    <row r="225" spans="1:14" s="43" customFormat="1" ht="15.05" hidden="1" customHeight="1">
      <c r="A225" s="10"/>
      <c r="B225" s="467">
        <v>2017</v>
      </c>
      <c r="C225" s="477">
        <v>2663.63</v>
      </c>
      <c r="D225" s="478">
        <v>18.410000000000309</v>
      </c>
      <c r="E225" s="479">
        <v>0.69597235768669918</v>
      </c>
      <c r="F225" s="478">
        <v>-621.77</v>
      </c>
      <c r="G225" s="479">
        <v>-18.925245023437014</v>
      </c>
      <c r="I225" s="6"/>
      <c r="J225" s="6"/>
      <c r="K225" s="6"/>
      <c r="L225" s="6"/>
      <c r="M225" s="6"/>
      <c r="N225" s="6"/>
    </row>
    <row r="226" spans="1:14" s="43" customFormat="1" ht="15.05" hidden="1" customHeight="1">
      <c r="A226" s="10"/>
      <c r="B226" s="467">
        <v>2017</v>
      </c>
      <c r="C226" s="477">
        <v>2654.04</v>
      </c>
      <c r="D226" s="478">
        <v>-9.5900000000001455</v>
      </c>
      <c r="E226" s="479">
        <v>-0.36003498984469218</v>
      </c>
      <c r="F226" s="478">
        <v>-562.63999999999987</v>
      </c>
      <c r="G226" s="479">
        <v>-17.491326460822947</v>
      </c>
      <c r="I226" s="6"/>
      <c r="J226" s="6"/>
      <c r="K226" s="6"/>
      <c r="L226" s="6"/>
      <c r="M226" s="6"/>
      <c r="N226" s="6"/>
    </row>
    <row r="227" spans="1:14" s="43" customFormat="1" ht="15.05" hidden="1" customHeight="1">
      <c r="A227" s="10"/>
      <c r="B227" s="467">
        <v>2017</v>
      </c>
      <c r="C227" s="477">
        <v>2658.04</v>
      </c>
      <c r="D227" s="478">
        <v>4</v>
      </c>
      <c r="E227" s="479">
        <v>0.15071362903347563</v>
      </c>
      <c r="F227" s="478">
        <v>-444.34000000000015</v>
      </c>
      <c r="G227" s="479">
        <v>-14.322552363024528</v>
      </c>
      <c r="I227" s="6"/>
      <c r="J227" s="6"/>
      <c r="K227" s="6"/>
      <c r="L227" s="6"/>
      <c r="M227" s="6"/>
      <c r="N227" s="6"/>
    </row>
    <row r="228" spans="1:14" s="43" customFormat="1" ht="15.05" hidden="1" customHeight="1">
      <c r="A228" s="10"/>
      <c r="B228" s="467">
        <v>2017</v>
      </c>
      <c r="C228" s="477">
        <v>2614.59</v>
      </c>
      <c r="D228" s="478">
        <v>-43.449999999999818</v>
      </c>
      <c r="E228" s="479">
        <v>-1.6346631352425049</v>
      </c>
      <c r="F228" s="478">
        <v>-284.08999999999969</v>
      </c>
      <c r="G228" s="479">
        <v>-9.8006678902120825</v>
      </c>
      <c r="I228" s="6"/>
      <c r="J228" s="6"/>
      <c r="K228" s="6"/>
      <c r="L228" s="6"/>
      <c r="M228" s="6"/>
      <c r="N228" s="6"/>
    </row>
    <row r="229" spans="1:14" s="43" customFormat="1" ht="15.05" hidden="1" customHeight="1">
      <c r="A229" s="10"/>
      <c r="B229" s="467">
        <v>2017</v>
      </c>
      <c r="C229" s="477">
        <v>2525.38</v>
      </c>
      <c r="D229" s="478">
        <v>-89.210000000000036</v>
      </c>
      <c r="E229" s="479">
        <v>-3.4120072363162137</v>
      </c>
      <c r="F229" s="478">
        <v>-303.02</v>
      </c>
      <c r="G229" s="479">
        <v>-10.713477584500069</v>
      </c>
      <c r="I229" s="6"/>
      <c r="J229" s="6"/>
      <c r="K229" s="6"/>
      <c r="L229" s="6"/>
      <c r="M229" s="6"/>
      <c r="N229" s="6"/>
    </row>
    <row r="230" spans="1:14" s="48" customFormat="1" ht="15.05" hidden="1" customHeight="1">
      <c r="A230" s="10"/>
      <c r="B230" s="467">
        <v>2017</v>
      </c>
      <c r="C230" s="477">
        <v>2479.19</v>
      </c>
      <c r="D230" s="478">
        <v>-46.190000000000055</v>
      </c>
      <c r="E230" s="479">
        <v>-1.829031670481271</v>
      </c>
      <c r="F230" s="478">
        <v>-313.11000000000013</v>
      </c>
      <c r="G230" s="479">
        <v>-11.213336675858613</v>
      </c>
      <c r="H230" s="43"/>
      <c r="I230" s="6"/>
      <c r="J230" s="6"/>
      <c r="K230" s="6"/>
      <c r="L230" s="6"/>
      <c r="M230" s="6"/>
      <c r="N230" s="6"/>
    </row>
    <row r="231" spans="1:14" s="48" customFormat="1" ht="15.05" hidden="1" customHeight="1">
      <c r="A231" s="10"/>
      <c r="B231" s="467">
        <v>2017</v>
      </c>
      <c r="C231" s="477">
        <v>2424.42</v>
      </c>
      <c r="D231" s="478">
        <v>-54.769999999999982</v>
      </c>
      <c r="E231" s="479">
        <v>-2.2091892916638045</v>
      </c>
      <c r="F231" s="478">
        <v>-327.96000000000004</v>
      </c>
      <c r="G231" s="479">
        <v>-11.915505853116215</v>
      </c>
      <c r="H231" s="43"/>
      <c r="I231" s="6"/>
      <c r="J231" s="6"/>
      <c r="K231" s="6"/>
      <c r="L231" s="6"/>
      <c r="M231" s="6"/>
      <c r="N231" s="6"/>
    </row>
    <row r="232" spans="1:14" s="65" customFormat="1" ht="15.05" hidden="1" customHeight="1">
      <c r="A232" s="10"/>
      <c r="B232" s="467">
        <v>2017</v>
      </c>
      <c r="C232" s="475">
        <v>2423.33</v>
      </c>
      <c r="D232" s="547">
        <v>-1.0900000000001455</v>
      </c>
      <c r="E232" s="548">
        <v>-4.4959206738113267E-2</v>
      </c>
      <c r="F232" s="547">
        <v>-293.27</v>
      </c>
      <c r="G232" s="548">
        <v>-10.795479643672238</v>
      </c>
      <c r="H232" s="48"/>
      <c r="I232" s="6"/>
      <c r="J232" s="6"/>
      <c r="K232" s="6"/>
      <c r="L232" s="6"/>
      <c r="M232" s="6"/>
      <c r="N232" s="6"/>
    </row>
    <row r="233" spans="1:14" s="6" customFormat="1" ht="19.149999999999999" customHeight="1">
      <c r="A233" s="10"/>
      <c r="B233" s="471">
        <v>2018</v>
      </c>
      <c r="C233" s="514"/>
      <c r="D233" s="473"/>
      <c r="E233" s="474"/>
      <c r="F233" s="473"/>
      <c r="G233" s="474"/>
      <c r="H233" s="44"/>
      <c r="I233" s="32"/>
    </row>
    <row r="234" spans="1:14" s="6" customFormat="1" ht="15.05" customHeight="1">
      <c r="A234" s="10"/>
      <c r="B234" s="476" t="s">
        <v>9</v>
      </c>
      <c r="C234" s="837">
        <v>2401</v>
      </c>
      <c r="D234" s="838">
        <v>-22.329999999999927</v>
      </c>
      <c r="E234" s="839">
        <v>-0.92145931424938965</v>
      </c>
      <c r="F234" s="838">
        <v>-194.32999999999993</v>
      </c>
      <c r="G234" s="839">
        <v>-7.4876797940916902</v>
      </c>
    </row>
    <row r="235" spans="1:14" s="48" customFormat="1" ht="15.05" customHeight="1">
      <c r="A235" s="10"/>
      <c r="B235" s="466" t="s">
        <v>10</v>
      </c>
      <c r="C235" s="475">
        <v>2347</v>
      </c>
      <c r="D235" s="547">
        <v>-54</v>
      </c>
      <c r="E235" s="548">
        <v>-2.2490628904623122</v>
      </c>
      <c r="F235" s="547">
        <v>-270.59999999999991</v>
      </c>
      <c r="G235" s="548">
        <v>-10.337713936430319</v>
      </c>
      <c r="I235" s="6"/>
      <c r="J235" s="6"/>
      <c r="K235" s="6"/>
      <c r="L235" s="6"/>
      <c r="M235" s="6"/>
      <c r="N235" s="6"/>
    </row>
    <row r="236" spans="1:14" s="55" customFormat="1" ht="15.05" customHeight="1">
      <c r="A236" s="10"/>
      <c r="B236" s="476" t="s">
        <v>38</v>
      </c>
      <c r="C236" s="477">
        <v>2293.25</v>
      </c>
      <c r="D236" s="478">
        <v>-53.75</v>
      </c>
      <c r="E236" s="479">
        <v>-2.2901576480613528</v>
      </c>
      <c r="F236" s="478">
        <v>-357.05000000000018</v>
      </c>
      <c r="G236" s="479">
        <v>-13.472059766818859</v>
      </c>
      <c r="I236" s="6"/>
      <c r="J236" s="6"/>
      <c r="K236" s="6"/>
      <c r="L236" s="6"/>
      <c r="M236" s="6"/>
      <c r="N236" s="6"/>
    </row>
    <row r="237" spans="1:14" s="43" customFormat="1" ht="15.05" customHeight="1">
      <c r="A237" s="55"/>
      <c r="B237" s="476" t="s">
        <v>39</v>
      </c>
      <c r="C237" s="477">
        <v>2263.38</v>
      </c>
      <c r="D237" s="478">
        <v>-29.869999999999891</v>
      </c>
      <c r="E237" s="479">
        <v>-1.3025182601111993</v>
      </c>
      <c r="F237" s="478">
        <v>-381.83999999999969</v>
      </c>
      <c r="G237" s="479">
        <v>-14.435094245469173</v>
      </c>
      <c r="I237" s="6"/>
      <c r="J237" s="6"/>
      <c r="K237" s="6"/>
      <c r="L237" s="6"/>
      <c r="M237" s="6"/>
      <c r="N237" s="6"/>
    </row>
    <row r="238" spans="1:14" s="43" customFormat="1" ht="15.05" customHeight="1">
      <c r="A238" s="55"/>
      <c r="B238" s="476" t="s">
        <v>40</v>
      </c>
      <c r="C238" s="477">
        <v>2264.9499999999998</v>
      </c>
      <c r="D238" s="478">
        <v>1.569999999999709</v>
      </c>
      <c r="E238" s="479">
        <v>6.9365285546368227E-2</v>
      </c>
      <c r="F238" s="478">
        <v>-398.68000000000029</v>
      </c>
      <c r="G238" s="479">
        <v>-14.967544291061458</v>
      </c>
      <c r="I238" s="6"/>
      <c r="J238" s="6"/>
      <c r="K238" s="6"/>
      <c r="L238" s="6"/>
      <c r="M238" s="6"/>
      <c r="N238" s="6"/>
    </row>
    <row r="239" spans="1:14" s="43" customFormat="1" ht="15.05" customHeight="1">
      <c r="A239" s="55"/>
      <c r="B239" s="476" t="s">
        <v>41</v>
      </c>
      <c r="C239" s="477">
        <v>2251.33</v>
      </c>
      <c r="D239" s="478">
        <v>-13.619999999999891</v>
      </c>
      <c r="E239" s="479">
        <v>-0.60133777787588372</v>
      </c>
      <c r="F239" s="478">
        <v>-402.71000000000004</v>
      </c>
      <c r="G239" s="479">
        <v>-15.173471387017528</v>
      </c>
      <c r="I239" s="6"/>
      <c r="J239" s="6"/>
      <c r="K239" s="6"/>
      <c r="L239" s="6"/>
      <c r="M239" s="6"/>
      <c r="N239" s="6"/>
    </row>
    <row r="240" spans="1:14" s="43" customFormat="1" ht="15.05" customHeight="1">
      <c r="B240" s="476" t="s">
        <v>42</v>
      </c>
      <c r="C240" s="477">
        <v>2209.13</v>
      </c>
      <c r="D240" s="478">
        <v>-42.199999999999818</v>
      </c>
      <c r="E240" s="479">
        <v>-1.8744475487822712</v>
      </c>
      <c r="F240" s="478">
        <v>-448.90999999999985</v>
      </c>
      <c r="G240" s="479">
        <v>-16.888760139049822</v>
      </c>
      <c r="I240" s="6"/>
      <c r="J240" s="6"/>
      <c r="K240" s="6"/>
      <c r="L240" s="6"/>
      <c r="M240" s="6"/>
      <c r="N240" s="6"/>
    </row>
    <row r="241" spans="1:14" s="43" customFormat="1" ht="15.05" customHeight="1">
      <c r="B241" s="476" t="s">
        <v>43</v>
      </c>
      <c r="C241" s="477">
        <v>2185.4</v>
      </c>
      <c r="D241" s="478">
        <v>-23.730000000000018</v>
      </c>
      <c r="E241" s="479">
        <v>-1.0741785227668714</v>
      </c>
      <c r="F241" s="478">
        <v>-429.19000000000005</v>
      </c>
      <c r="G241" s="479">
        <v>-16.415193204288244</v>
      </c>
      <c r="I241" s="6"/>
      <c r="J241" s="6"/>
      <c r="K241" s="6"/>
      <c r="L241" s="6"/>
      <c r="M241" s="6"/>
      <c r="N241" s="6"/>
    </row>
    <row r="242" spans="1:14" s="43" customFormat="1" ht="15.05" customHeight="1">
      <c r="B242" s="476" t="s">
        <v>54</v>
      </c>
      <c r="C242" s="477">
        <v>2167.85</v>
      </c>
      <c r="D242" s="478">
        <v>-17.550000000000182</v>
      </c>
      <c r="E242" s="479">
        <v>-0.80305664866844495</v>
      </c>
      <c r="F242" s="478">
        <v>-357.5300000000002</v>
      </c>
      <c r="G242" s="479">
        <v>-14.157473330746271</v>
      </c>
      <c r="I242" s="6"/>
      <c r="J242" s="6"/>
      <c r="K242" s="6"/>
      <c r="L242" s="6"/>
      <c r="M242" s="6"/>
      <c r="N242" s="6"/>
    </row>
    <row r="243" spans="1:14" s="48" customFormat="1" ht="15.05" customHeight="1">
      <c r="B243" s="476" t="s">
        <v>55</v>
      </c>
      <c r="C243" s="477">
        <v>2100.6799999999998</v>
      </c>
      <c r="D243" s="478">
        <v>-67.170000000000073</v>
      </c>
      <c r="E243" s="479">
        <v>-3.0984616094287105</v>
      </c>
      <c r="F243" s="478">
        <v>-378.51000000000022</v>
      </c>
      <c r="G243" s="479">
        <v>-15.267486558109709</v>
      </c>
      <c r="H243" s="43"/>
      <c r="I243" s="6"/>
      <c r="J243" s="6"/>
      <c r="K243" s="6"/>
      <c r="L243" s="6"/>
      <c r="M243" s="6"/>
      <c r="N243" s="6"/>
    </row>
    <row r="244" spans="1:14" s="48" customFormat="1" ht="15.05" customHeight="1">
      <c r="B244" s="476" t="s">
        <v>56</v>
      </c>
      <c r="C244" s="477">
        <v>2045.57</v>
      </c>
      <c r="D244" s="478">
        <v>-55.1099999999999</v>
      </c>
      <c r="E244" s="479">
        <v>-2.6234362206523514</v>
      </c>
      <c r="F244" s="478">
        <v>-378.85000000000014</v>
      </c>
      <c r="G244" s="479">
        <v>-15.626417864891408</v>
      </c>
      <c r="H244" s="43"/>
      <c r="I244" s="6"/>
      <c r="J244" s="6"/>
      <c r="K244" s="6"/>
      <c r="L244" s="6"/>
      <c r="M244" s="6"/>
      <c r="N244" s="6"/>
    </row>
    <row r="245" spans="1:14" s="65" customFormat="1" ht="15.05" customHeight="1">
      <c r="B245" s="476" t="s">
        <v>57</v>
      </c>
      <c r="C245" s="477">
        <v>1998.7</v>
      </c>
      <c r="D245" s="478">
        <v>-46.869999999999891</v>
      </c>
      <c r="E245" s="479">
        <v>-2.2912928914679043</v>
      </c>
      <c r="F245" s="478">
        <v>-424.62999999999988</v>
      </c>
      <c r="G245" s="479">
        <v>-17.522582562011763</v>
      </c>
      <c r="H245" s="48"/>
      <c r="I245" s="6"/>
      <c r="J245" s="6"/>
      <c r="K245" s="6"/>
      <c r="L245" s="6"/>
      <c r="M245" s="6"/>
      <c r="N245" s="6"/>
    </row>
    <row r="246" spans="1:14" s="6" customFormat="1" ht="19.149999999999999" customHeight="1">
      <c r="B246" s="471">
        <v>2019</v>
      </c>
      <c r="C246" s="514"/>
      <c r="D246" s="473"/>
      <c r="E246" s="474"/>
      <c r="F246" s="473"/>
      <c r="G246" s="474"/>
      <c r="H246" s="44"/>
      <c r="I246" s="32"/>
    </row>
    <row r="247" spans="1:14" s="6" customFormat="1" ht="15.05" customHeight="1">
      <c r="B247" s="476" t="s">
        <v>9</v>
      </c>
      <c r="C247" s="837">
        <v>1647.77</v>
      </c>
      <c r="D247" s="838">
        <v>-350.93000000000006</v>
      </c>
      <c r="E247" s="839">
        <v>-17.557912643218103</v>
      </c>
      <c r="F247" s="838">
        <v>-753.23</v>
      </c>
      <c r="G247" s="839">
        <v>-31.37151187005415</v>
      </c>
    </row>
    <row r="248" spans="1:14" s="48" customFormat="1" ht="15.05" customHeight="1">
      <c r="B248" s="466" t="s">
        <v>10</v>
      </c>
      <c r="C248" s="475">
        <v>1590.35</v>
      </c>
      <c r="D248" s="547">
        <v>-57.420000000000073</v>
      </c>
      <c r="E248" s="548">
        <v>-3.4847096378742179</v>
      </c>
      <c r="F248" s="547">
        <v>-756.65000000000009</v>
      </c>
      <c r="G248" s="548">
        <v>-32.239028547081389</v>
      </c>
      <c r="I248" s="6"/>
      <c r="J248" s="6"/>
      <c r="K248" s="6"/>
      <c r="L248" s="6"/>
      <c r="M248" s="6"/>
      <c r="N248" s="6"/>
    </row>
    <row r="249" spans="1:14" s="55" customFormat="1" ht="15.05" customHeight="1">
      <c r="B249" s="476" t="s">
        <v>38</v>
      </c>
      <c r="C249" s="477">
        <v>1562.38</v>
      </c>
      <c r="D249" s="478">
        <v>-27.9699999999998</v>
      </c>
      <c r="E249" s="479">
        <v>-1.7587323545131426</v>
      </c>
      <c r="F249" s="478">
        <v>-730.86999999999989</v>
      </c>
      <c r="G249" s="479">
        <v>-31.870489479995641</v>
      </c>
      <c r="I249" s="6"/>
      <c r="J249" s="6"/>
      <c r="K249" s="6"/>
      <c r="L249" s="6"/>
      <c r="M249" s="6"/>
      <c r="N249" s="6"/>
    </row>
    <row r="250" spans="1:14" s="43" customFormat="1" ht="15.05" customHeight="1">
      <c r="A250" s="55"/>
      <c r="B250" s="476" t="s">
        <v>39</v>
      </c>
      <c r="C250" s="477">
        <v>1557.45</v>
      </c>
      <c r="D250" s="478">
        <v>-4.9300000000000637</v>
      </c>
      <c r="E250" s="479">
        <v>-0.31554423379715502</v>
      </c>
      <c r="F250" s="478">
        <v>-705.93000000000006</v>
      </c>
      <c r="G250" s="479">
        <v>-31.189194920870563</v>
      </c>
      <c r="I250" s="6"/>
      <c r="J250" s="6"/>
      <c r="K250" s="6"/>
      <c r="L250" s="6"/>
      <c r="M250" s="6"/>
      <c r="N250" s="6"/>
    </row>
    <row r="251" spans="1:14" s="43" customFormat="1" ht="15.05" customHeight="1">
      <c r="A251" s="55"/>
      <c r="B251" s="476" t="s">
        <v>40</v>
      </c>
      <c r="C251" s="477">
        <v>1536.72727272727</v>
      </c>
      <c r="D251" s="478">
        <v>-20.722727272730026</v>
      </c>
      <c r="E251" s="479">
        <v>-1.3305548988879252</v>
      </c>
      <c r="F251" s="478">
        <v>-728.2227272727298</v>
      </c>
      <c r="G251" s="479">
        <v>-32.151823540154524</v>
      </c>
      <c r="I251" s="6"/>
      <c r="J251" s="6"/>
      <c r="K251" s="6"/>
      <c r="L251" s="6"/>
      <c r="M251" s="6"/>
      <c r="N251" s="6"/>
    </row>
    <row r="252" spans="1:14" s="43" customFormat="1" ht="15.05" customHeight="1">
      <c r="A252" s="55"/>
      <c r="B252" s="476" t="s">
        <v>41</v>
      </c>
      <c r="C252" s="477">
        <v>1376.85</v>
      </c>
      <c r="D252" s="478">
        <v>-159.87727272727011</v>
      </c>
      <c r="E252" s="479">
        <v>-10.403750591575815</v>
      </c>
      <c r="F252" s="478">
        <v>-874.48</v>
      </c>
      <c r="G252" s="479">
        <v>-38.842817356851292</v>
      </c>
      <c r="I252" s="6"/>
      <c r="J252" s="6"/>
      <c r="K252" s="6"/>
      <c r="L252" s="6"/>
      <c r="M252" s="6"/>
      <c r="N252" s="6"/>
    </row>
    <row r="253" spans="1:14" s="43" customFormat="1" ht="15.05" customHeight="1">
      <c r="B253" s="476" t="s">
        <v>42</v>
      </c>
      <c r="C253" s="477">
        <v>1360.17</v>
      </c>
      <c r="D253" s="478">
        <v>-16.679999999999836</v>
      </c>
      <c r="E253" s="479">
        <v>-1.2114609434578796</v>
      </c>
      <c r="F253" s="478">
        <v>-848.96</v>
      </c>
      <c r="G253" s="479">
        <v>-38.429608035742582</v>
      </c>
      <c r="I253" s="6"/>
      <c r="J253" s="6"/>
      <c r="K253" s="6"/>
      <c r="L253" s="6"/>
      <c r="M253" s="6"/>
      <c r="N253" s="6"/>
    </row>
    <row r="254" spans="1:14" s="43" customFormat="1" ht="15.05" customHeight="1">
      <c r="B254" s="476" t="s">
        <v>43</v>
      </c>
      <c r="C254" s="477">
        <v>1350.85</v>
      </c>
      <c r="D254" s="478">
        <v>-9.3200000000001637</v>
      </c>
      <c r="E254" s="479">
        <v>-0.68520846658874746</v>
      </c>
      <c r="F254" s="478">
        <v>-834.55000000000018</v>
      </c>
      <c r="G254" s="479">
        <v>-38.187517159330106</v>
      </c>
      <c r="I254" s="6"/>
      <c r="J254" s="6"/>
      <c r="K254" s="6"/>
      <c r="L254" s="6"/>
      <c r="M254" s="6"/>
      <c r="N254" s="6"/>
    </row>
    <row r="255" spans="1:14" s="43" customFormat="1" ht="15.05" customHeight="1">
      <c r="B255" s="476" t="s">
        <v>54</v>
      </c>
      <c r="C255" s="477">
        <v>1350.23</v>
      </c>
      <c r="D255" s="478">
        <v>-0.61999999999989086</v>
      </c>
      <c r="E255" s="479">
        <v>-4.589702779730942E-2</v>
      </c>
      <c r="F255" s="478">
        <v>-817.61999999999989</v>
      </c>
      <c r="G255" s="479">
        <v>-37.715709112715359</v>
      </c>
      <c r="I255" s="6"/>
      <c r="J255" s="6"/>
      <c r="K255" s="6"/>
      <c r="L255" s="6"/>
      <c r="M255" s="6"/>
      <c r="N255" s="6"/>
    </row>
    <row r="256" spans="1:14" s="48" customFormat="1" ht="15.05" customHeight="1">
      <c r="B256" s="476" t="s">
        <v>55</v>
      </c>
      <c r="C256" s="477">
        <v>1329.61</v>
      </c>
      <c r="D256" s="478">
        <v>-20.620000000000118</v>
      </c>
      <c r="E256" s="479">
        <v>-1.5271472267687756</v>
      </c>
      <c r="F256" s="478">
        <v>-771.06999999999994</v>
      </c>
      <c r="G256" s="479">
        <v>-36.705733381571683</v>
      </c>
      <c r="H256" s="43"/>
      <c r="I256" s="6"/>
      <c r="J256" s="6"/>
      <c r="K256" s="6"/>
      <c r="L256" s="6"/>
      <c r="M256" s="6"/>
      <c r="N256" s="6"/>
    </row>
    <row r="257" spans="1:14" s="48" customFormat="1" ht="15.05" customHeight="1">
      <c r="B257" s="476" t="s">
        <v>56</v>
      </c>
      <c r="C257" s="477">
        <v>1306.4000000000001</v>
      </c>
      <c r="D257" s="478">
        <v>-23.209999999999809</v>
      </c>
      <c r="E257" s="479">
        <v>-1.7456246568542468</v>
      </c>
      <c r="F257" s="478">
        <v>-739.16999999999985</v>
      </c>
      <c r="G257" s="479">
        <v>-36.135160370947951</v>
      </c>
      <c r="H257" s="43"/>
      <c r="I257" s="6"/>
      <c r="J257" s="6"/>
      <c r="K257" s="6"/>
      <c r="L257" s="6"/>
      <c r="M257" s="6"/>
      <c r="N257" s="6"/>
    </row>
    <row r="258" spans="1:14" s="65" customFormat="1" ht="15.05" customHeight="1">
      <c r="B258" s="476" t="s">
        <v>57</v>
      </c>
      <c r="C258" s="477">
        <v>1283.5</v>
      </c>
      <c r="D258" s="478">
        <v>-22.900000000000091</v>
      </c>
      <c r="E258" s="479">
        <v>-1.7529087568891697</v>
      </c>
      <c r="F258" s="478">
        <v>-715.2</v>
      </c>
      <c r="G258" s="479">
        <v>-35.783259118426983</v>
      </c>
      <c r="H258" s="48"/>
      <c r="I258" s="6"/>
      <c r="J258" s="6"/>
      <c r="K258" s="6"/>
      <c r="L258" s="6"/>
      <c r="M258" s="6"/>
      <c r="N258" s="6"/>
    </row>
    <row r="259" spans="1:14" s="6" customFormat="1" ht="19.149999999999999" customHeight="1">
      <c r="B259" s="471">
        <v>2020</v>
      </c>
      <c r="C259" s="514"/>
      <c r="D259" s="473"/>
      <c r="E259" s="474"/>
      <c r="F259" s="473"/>
      <c r="G259" s="474"/>
      <c r="H259" s="44"/>
      <c r="I259" s="32"/>
    </row>
    <row r="260" spans="1:14" s="6" customFormat="1" ht="15.05" customHeight="1">
      <c r="B260" s="476" t="s">
        <v>9</v>
      </c>
      <c r="C260" s="837">
        <v>1257.04</v>
      </c>
      <c r="D260" s="838">
        <v>-26.460000000000036</v>
      </c>
      <c r="E260" s="839">
        <v>-2.061550447993767</v>
      </c>
      <c r="F260" s="838">
        <v>-390.73</v>
      </c>
      <c r="G260" s="839">
        <v>-23.712654071866822</v>
      </c>
    </row>
    <row r="261" spans="1:14" s="48" customFormat="1" ht="15.05" customHeight="1">
      <c r="B261" s="466" t="s">
        <v>10</v>
      </c>
      <c r="C261" s="475">
        <v>1249.5999999999999</v>
      </c>
      <c r="D261" s="547">
        <v>-7.4400000000000546</v>
      </c>
      <c r="E261" s="548">
        <v>-0.59186660726787466</v>
      </c>
      <c r="F261" s="547">
        <v>-340.75</v>
      </c>
      <c r="G261" s="548">
        <v>-21.426101172697827</v>
      </c>
      <c r="I261" s="6"/>
      <c r="J261" s="6"/>
      <c r="K261" s="6"/>
      <c r="L261" s="6"/>
      <c r="M261" s="6"/>
      <c r="N261" s="6"/>
    </row>
    <row r="262" spans="1:14" s="55" customFormat="1" ht="15.05" customHeight="1">
      <c r="B262" s="476" t="s">
        <v>38</v>
      </c>
      <c r="C262" s="477"/>
      <c r="D262" s="478"/>
      <c r="E262" s="479"/>
      <c r="F262" s="478"/>
      <c r="G262" s="479"/>
      <c r="I262" s="6"/>
      <c r="J262" s="6"/>
      <c r="K262" s="6"/>
      <c r="L262" s="6"/>
      <c r="M262" s="6"/>
      <c r="N262" s="6"/>
    </row>
    <row r="263" spans="1:14" s="43" customFormat="1" ht="15.05" customHeight="1">
      <c r="A263" s="55"/>
      <c r="B263" s="476" t="s">
        <v>39</v>
      </c>
      <c r="C263" s="477"/>
      <c r="D263" s="478"/>
      <c r="E263" s="479"/>
      <c r="F263" s="478"/>
      <c r="G263" s="479"/>
      <c r="I263" s="6"/>
      <c r="J263" s="6"/>
      <c r="K263" s="6"/>
      <c r="L263" s="6"/>
      <c r="M263" s="6"/>
      <c r="N263" s="6"/>
    </row>
    <row r="264" spans="1:14" s="43" customFormat="1" ht="15.05" customHeight="1">
      <c r="A264" s="55"/>
      <c r="B264" s="476" t="s">
        <v>40</v>
      </c>
      <c r="C264" s="477"/>
      <c r="D264" s="478"/>
      <c r="E264" s="479"/>
      <c r="F264" s="478"/>
      <c r="G264" s="479"/>
      <c r="I264" s="6"/>
      <c r="J264" s="6"/>
      <c r="K264" s="6"/>
      <c r="L264" s="6"/>
      <c r="M264" s="6"/>
      <c r="N264" s="6"/>
    </row>
    <row r="265" spans="1:14" s="43" customFormat="1" ht="15.05" customHeight="1">
      <c r="A265" s="55"/>
      <c r="B265" s="476" t="s">
        <v>41</v>
      </c>
      <c r="C265" s="477"/>
      <c r="D265" s="478"/>
      <c r="E265" s="479"/>
      <c r="F265" s="478"/>
      <c r="G265" s="479"/>
      <c r="I265" s="6"/>
      <c r="J265" s="6"/>
      <c r="K265" s="6"/>
      <c r="L265" s="6"/>
      <c r="M265" s="6"/>
      <c r="N265" s="6"/>
    </row>
    <row r="266" spans="1:14" s="43" customFormat="1" ht="15.05" customHeight="1">
      <c r="B266" s="476" t="s">
        <v>42</v>
      </c>
      <c r="C266" s="477"/>
      <c r="D266" s="478"/>
      <c r="E266" s="479"/>
      <c r="F266" s="478"/>
      <c r="G266" s="479"/>
      <c r="I266" s="6"/>
      <c r="J266" s="6"/>
      <c r="K266" s="6"/>
      <c r="L266" s="6"/>
      <c r="M266" s="6"/>
      <c r="N266" s="6"/>
    </row>
    <row r="267" spans="1:14" s="43" customFormat="1" ht="15.05" customHeight="1">
      <c r="B267" s="476" t="s">
        <v>43</v>
      </c>
      <c r="C267" s="477"/>
      <c r="D267" s="478"/>
      <c r="E267" s="479"/>
      <c r="F267" s="478"/>
      <c r="G267" s="479"/>
      <c r="I267" s="6"/>
      <c r="J267" s="6"/>
      <c r="K267" s="6"/>
      <c r="L267" s="6"/>
      <c r="M267" s="6"/>
      <c r="N267" s="6"/>
    </row>
    <row r="268" spans="1:14" s="43" customFormat="1" ht="15.05" customHeight="1">
      <c r="B268" s="476" t="s">
        <v>54</v>
      </c>
      <c r="C268" s="477"/>
      <c r="D268" s="478"/>
      <c r="E268" s="479"/>
      <c r="F268" s="478"/>
      <c r="G268" s="479"/>
      <c r="I268" s="6"/>
      <c r="J268" s="6"/>
      <c r="K268" s="6"/>
      <c r="L268" s="6"/>
      <c r="M268" s="6"/>
      <c r="N268" s="6"/>
    </row>
    <row r="269" spans="1:14" s="48" customFormat="1" ht="15.05" customHeight="1">
      <c r="B269" s="476" t="s">
        <v>55</v>
      </c>
      <c r="C269" s="477"/>
      <c r="D269" s="478"/>
      <c r="E269" s="479"/>
      <c r="F269" s="478"/>
      <c r="G269" s="479"/>
      <c r="H269" s="43"/>
      <c r="I269" s="6"/>
      <c r="J269" s="6"/>
      <c r="K269" s="6"/>
      <c r="L269" s="6"/>
      <c r="M269" s="6"/>
      <c r="N269" s="6"/>
    </row>
    <row r="270" spans="1:14" s="48" customFormat="1" ht="15.05" customHeight="1">
      <c r="B270" s="476" t="s">
        <v>56</v>
      </c>
      <c r="C270" s="477"/>
      <c r="D270" s="478"/>
      <c r="E270" s="479"/>
      <c r="F270" s="478"/>
      <c r="G270" s="479"/>
      <c r="H270" s="43"/>
      <c r="I270" s="6"/>
      <c r="J270" s="6"/>
      <c r="K270" s="6"/>
      <c r="L270" s="6"/>
      <c r="M270" s="6"/>
      <c r="N270" s="6"/>
    </row>
    <row r="271" spans="1:14" s="65" customFormat="1" ht="15.05" customHeight="1">
      <c r="B271" s="476" t="s">
        <v>57</v>
      </c>
      <c r="C271" s="477"/>
      <c r="D271" s="478"/>
      <c r="E271" s="479"/>
      <c r="F271" s="478"/>
      <c r="G271" s="479"/>
      <c r="H271" s="48"/>
      <c r="I271" s="6"/>
      <c r="J271" s="6"/>
      <c r="K271" s="6"/>
      <c r="L271" s="6"/>
      <c r="M271" s="6"/>
      <c r="N271" s="6"/>
    </row>
    <row r="273" spans="2:9">
      <c r="B273" s="628"/>
    </row>
    <row r="274" spans="2:9">
      <c r="I274" s="55"/>
    </row>
    <row r="311" spans="2:11" ht="15.05">
      <c r="C311" s="515"/>
      <c r="D311" s="516"/>
      <c r="E311" s="516"/>
    </row>
    <row r="312" spans="2:11" ht="15.05">
      <c r="C312" s="517"/>
      <c r="D312" s="518"/>
      <c r="E312" s="518"/>
      <c r="F312" s="418"/>
      <c r="G312" s="418"/>
    </row>
    <row r="313" spans="2:11" ht="15.05">
      <c r="B313" s="419"/>
      <c r="C313" s="515"/>
      <c r="D313" s="516"/>
      <c r="E313" s="516"/>
      <c r="F313" s="418"/>
      <c r="G313" s="620"/>
      <c r="H313" s="621"/>
      <c r="I313" s="621"/>
      <c r="J313" s="621"/>
      <c r="K313" s="621"/>
    </row>
    <row r="314" spans="2:11" ht="15.05">
      <c r="C314" s="517"/>
      <c r="D314" s="518"/>
      <c r="E314" s="518"/>
      <c r="F314" s="418"/>
      <c r="G314" s="620"/>
      <c r="H314" s="621"/>
      <c r="I314" s="621"/>
      <c r="J314" s="621"/>
      <c r="K314" s="621"/>
    </row>
    <row r="315" spans="2:11" ht="15.05">
      <c r="C315" s="515"/>
      <c r="D315" s="518"/>
      <c r="E315" s="518"/>
      <c r="F315" s="418"/>
      <c r="G315" s="620"/>
      <c r="H315" s="621"/>
      <c r="I315" s="621"/>
      <c r="J315" s="621"/>
      <c r="K315" s="621"/>
    </row>
    <row r="316" spans="2:11" ht="15.05">
      <c r="C316" s="517"/>
      <c r="D316" s="519"/>
      <c r="E316" s="519"/>
      <c r="F316" s="418"/>
      <c r="G316" s="618"/>
      <c r="H316" s="619"/>
      <c r="I316" s="619"/>
      <c r="J316" s="619"/>
      <c r="K316" s="619"/>
    </row>
    <row r="317" spans="2:11" ht="15.05">
      <c r="C317" s="517"/>
      <c r="D317" s="519"/>
      <c r="E317" s="519"/>
      <c r="F317" s="418"/>
    </row>
    <row r="318" spans="2:11" ht="15.75" thickBot="1">
      <c r="C318" s="520"/>
      <c r="D318" s="521"/>
    </row>
    <row r="319" spans="2:11" ht="13.1" thickTop="1"/>
    <row r="325" spans="7:11">
      <c r="G325" s="620"/>
      <c r="H325" s="621"/>
      <c r="I325" s="621"/>
      <c r="J325" s="621"/>
      <c r="K325" s="621"/>
    </row>
    <row r="326" spans="7:11">
      <c r="G326" s="620"/>
      <c r="H326" s="621"/>
      <c r="I326" s="621"/>
      <c r="J326" s="621"/>
      <c r="K326" s="621"/>
    </row>
    <row r="327" spans="7:11">
      <c r="G327" s="620"/>
      <c r="H327" s="621"/>
      <c r="I327" s="621"/>
      <c r="J327" s="621"/>
      <c r="K327" s="621"/>
    </row>
    <row r="328" spans="7:11">
      <c r="G328" s="618"/>
      <c r="H328" s="619"/>
      <c r="I328" s="619"/>
      <c r="J328" s="619"/>
      <c r="K328" s="619"/>
    </row>
    <row r="335" spans="7:11">
      <c r="I335" t="s">
        <v>216</v>
      </c>
    </row>
    <row r="336" spans="7:11">
      <c r="I336" t="s">
        <v>163</v>
      </c>
    </row>
    <row r="337" spans="7:11">
      <c r="G337" s="620"/>
      <c r="H337" s="621"/>
      <c r="I337" s="621"/>
      <c r="J337" s="621"/>
      <c r="K337" s="621"/>
    </row>
    <row r="338" spans="7:11">
      <c r="G338" s="620"/>
      <c r="H338" s="621"/>
      <c r="I338" s="621"/>
      <c r="J338" s="621"/>
      <c r="K338" s="621"/>
    </row>
    <row r="339" spans="7:11">
      <c r="G339" s="620"/>
      <c r="H339" s="621"/>
      <c r="I339" s="621"/>
      <c r="J339" s="621"/>
      <c r="K339" s="621"/>
    </row>
    <row r="340" spans="7:11">
      <c r="G340" s="620"/>
      <c r="H340" s="619"/>
      <c r="I340" s="619"/>
      <c r="J340" s="619"/>
      <c r="K340" s="619"/>
    </row>
    <row r="341" spans="7:11">
      <c r="G341" s="620"/>
    </row>
    <row r="342" spans="7:11">
      <c r="G342" s="620"/>
    </row>
    <row r="343" spans="7:11">
      <c r="G343" s="620"/>
    </row>
    <row r="344" spans="7:11">
      <c r="G344" s="620"/>
    </row>
    <row r="345" spans="7:11">
      <c r="G345" s="620"/>
      <c r="I345" t="s">
        <v>217</v>
      </c>
    </row>
    <row r="347" spans="7:11">
      <c r="I347" t="s">
        <v>216</v>
      </c>
    </row>
    <row r="348" spans="7:11">
      <c r="I348" t="s">
        <v>163</v>
      </c>
    </row>
    <row r="359" spans="9:9">
      <c r="I359" t="s">
        <v>216</v>
      </c>
    </row>
    <row r="360" spans="9:9">
      <c r="I360" t="s">
        <v>163</v>
      </c>
    </row>
  </sheetData>
  <mergeCells count="3">
    <mergeCell ref="B3:G3"/>
    <mergeCell ref="B4:G4"/>
    <mergeCell ref="C6:C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1:F128"/>
  <sheetViews>
    <sheetView topLeftCell="A86" zoomScaleNormal="100" workbookViewId="0">
      <selection activeCell="I75" sqref="I75"/>
    </sheetView>
  </sheetViews>
  <sheetFormatPr baseColWidth="10" defaultRowHeight="12.45"/>
  <cols>
    <col min="1" max="1" width="19" style="220" customWidth="1"/>
    <col min="2" max="6" width="16.875" style="219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6" hidden="1"/>
    <row r="50" spans="1:6" hidden="1"/>
    <row r="51" spans="1:6" hidden="1"/>
    <row r="52" spans="1:6" hidden="1"/>
    <row r="53" spans="1:6" hidden="1"/>
    <row r="54" spans="1:6" hidden="1"/>
    <row r="55" spans="1:6" hidden="1"/>
    <row r="59" spans="1:6" ht="9.5" customHeight="1">
      <c r="A59" s="395"/>
      <c r="B59" s="394"/>
      <c r="C59" s="394"/>
      <c r="D59" s="220"/>
      <c r="E59" s="220"/>
      <c r="F59" s="220"/>
    </row>
    <row r="60" spans="1:6" ht="15.05">
      <c r="A60" s="963" t="s">
        <v>306</v>
      </c>
      <c r="B60" s="964"/>
      <c r="C60" s="964"/>
      <c r="D60" s="964"/>
      <c r="E60" s="964"/>
      <c r="F60" s="964"/>
    </row>
    <row r="61" spans="1:6" ht="14.25" customHeight="1">
      <c r="A61" s="967"/>
      <c r="B61" s="968"/>
      <c r="C61" s="968"/>
      <c r="D61" s="968"/>
      <c r="E61" s="968"/>
      <c r="F61" s="968"/>
    </row>
    <row r="62" spans="1:6" ht="14.4">
      <c r="A62" s="554"/>
      <c r="B62" s="969" t="s">
        <v>202</v>
      </c>
      <c r="C62" s="971" t="s">
        <v>180</v>
      </c>
      <c r="D62" s="971" t="s">
        <v>14</v>
      </c>
      <c r="E62" s="971" t="s">
        <v>190</v>
      </c>
      <c r="F62" s="973" t="s">
        <v>52</v>
      </c>
    </row>
    <row r="63" spans="1:6" ht="14.4">
      <c r="A63" s="555"/>
      <c r="B63" s="970"/>
      <c r="C63" s="972"/>
      <c r="D63" s="972"/>
      <c r="E63" s="972"/>
      <c r="F63" s="974"/>
    </row>
    <row r="64" spans="1:6">
      <c r="A64" s="556" t="s">
        <v>87</v>
      </c>
      <c r="B64" s="408">
        <v>243022.94999999998</v>
      </c>
      <c r="C64" s="408">
        <v>59490</v>
      </c>
      <c r="D64" s="408">
        <v>762.5</v>
      </c>
      <c r="E64" s="408">
        <v>0</v>
      </c>
      <c r="F64" s="557">
        <v>303275.45</v>
      </c>
    </row>
    <row r="65" spans="1:6">
      <c r="A65" s="556" t="s">
        <v>88</v>
      </c>
      <c r="B65" s="408">
        <v>308186.3</v>
      </c>
      <c r="C65" s="408">
        <v>61115.3</v>
      </c>
      <c r="D65" s="408">
        <v>4418.6499999999996</v>
      </c>
      <c r="E65" s="408">
        <v>0</v>
      </c>
      <c r="F65" s="558">
        <v>373720.25000000006</v>
      </c>
    </row>
    <row r="66" spans="1:6">
      <c r="A66" s="556" t="s">
        <v>89</v>
      </c>
      <c r="B66" s="408">
        <v>245581.5</v>
      </c>
      <c r="C66" s="408">
        <v>52643.05</v>
      </c>
      <c r="D66" s="408">
        <v>0</v>
      </c>
      <c r="E66" s="408">
        <v>0</v>
      </c>
      <c r="F66" s="558">
        <v>298224.55000000005</v>
      </c>
    </row>
    <row r="67" spans="1:6">
      <c r="A67" s="556" t="s">
        <v>90</v>
      </c>
      <c r="B67" s="408">
        <v>273443.65000000002</v>
      </c>
      <c r="C67" s="408">
        <v>64883.7</v>
      </c>
      <c r="D67" s="408">
        <v>137</v>
      </c>
      <c r="E67" s="408">
        <v>0</v>
      </c>
      <c r="F67" s="558">
        <v>338464.35</v>
      </c>
    </row>
    <row r="68" spans="1:6">
      <c r="A68" s="556" t="s">
        <v>91</v>
      </c>
      <c r="B68" s="408">
        <v>195862.59999999992</v>
      </c>
      <c r="C68" s="408">
        <v>27815.8</v>
      </c>
      <c r="D68" s="408">
        <v>1841.6</v>
      </c>
      <c r="E68" s="408">
        <v>0</v>
      </c>
      <c r="F68" s="558">
        <v>225519.99999999994</v>
      </c>
    </row>
    <row r="69" spans="1:6">
      <c r="A69" s="556" t="s">
        <v>92</v>
      </c>
      <c r="B69" s="408">
        <v>193791</v>
      </c>
      <c r="C69" s="408">
        <v>41395.399999999994</v>
      </c>
      <c r="D69" s="408">
        <v>0</v>
      </c>
      <c r="E69" s="408">
        <v>0</v>
      </c>
      <c r="F69" s="558">
        <v>235186.40000000002</v>
      </c>
    </row>
    <row r="70" spans="1:6">
      <c r="A70" s="556" t="s">
        <v>93</v>
      </c>
      <c r="B70" s="408">
        <v>498045.95</v>
      </c>
      <c r="C70" s="408">
        <v>119896.7</v>
      </c>
      <c r="D70" s="408">
        <v>1097.8</v>
      </c>
      <c r="E70" s="408">
        <v>0</v>
      </c>
      <c r="F70" s="558">
        <v>619040.45000000007</v>
      </c>
    </row>
    <row r="71" spans="1:6">
      <c r="A71" s="556" t="s">
        <v>94</v>
      </c>
      <c r="B71" s="408">
        <v>633441.35</v>
      </c>
      <c r="C71" s="408">
        <v>111569.40000000001</v>
      </c>
      <c r="D71" s="408">
        <v>373.3</v>
      </c>
      <c r="E71" s="408">
        <v>0</v>
      </c>
      <c r="F71" s="558">
        <v>745384.05</v>
      </c>
    </row>
    <row r="72" spans="1:6">
      <c r="A72" s="559" t="s">
        <v>171</v>
      </c>
      <c r="B72" s="560">
        <v>2591375.2999999998</v>
      </c>
      <c r="C72" s="560">
        <v>538809.35000000009</v>
      </c>
      <c r="D72" s="560">
        <v>8630.85</v>
      </c>
      <c r="E72" s="560">
        <v>0</v>
      </c>
      <c r="F72" s="561">
        <v>3138815.5</v>
      </c>
    </row>
    <row r="73" spans="1:6">
      <c r="A73" s="556" t="s">
        <v>98</v>
      </c>
      <c r="B73" s="408">
        <v>76972.800000000003</v>
      </c>
      <c r="C73" s="408">
        <v>21984.55</v>
      </c>
      <c r="D73" s="408">
        <v>0</v>
      </c>
      <c r="E73" s="408">
        <v>0</v>
      </c>
      <c r="F73" s="558">
        <v>98957.35</v>
      </c>
    </row>
    <row r="74" spans="1:6">
      <c r="A74" s="556" t="s">
        <v>99</v>
      </c>
      <c r="B74" s="408">
        <v>41402.799999999996</v>
      </c>
      <c r="C74" s="408">
        <v>13174.2</v>
      </c>
      <c r="D74" s="408">
        <v>0</v>
      </c>
      <c r="E74" s="408">
        <v>41</v>
      </c>
      <c r="F74" s="558">
        <v>54617.999999999993</v>
      </c>
    </row>
    <row r="75" spans="1:6">
      <c r="A75" s="556" t="s">
        <v>100</v>
      </c>
      <c r="B75" s="408">
        <v>356171.25</v>
      </c>
      <c r="C75" s="408">
        <v>65820.95</v>
      </c>
      <c r="D75" s="408">
        <v>0</v>
      </c>
      <c r="E75" s="408">
        <v>17</v>
      </c>
      <c r="F75" s="558">
        <v>422009.2</v>
      </c>
    </row>
    <row r="76" spans="1:6">
      <c r="A76" s="559" t="s">
        <v>49</v>
      </c>
      <c r="B76" s="560">
        <v>474546.85</v>
      </c>
      <c r="C76" s="560">
        <v>100979.70000000001</v>
      </c>
      <c r="D76" s="560">
        <v>0</v>
      </c>
      <c r="E76" s="560">
        <v>58</v>
      </c>
      <c r="F76" s="561">
        <v>575584.55000000005</v>
      </c>
    </row>
    <row r="77" spans="1:6">
      <c r="A77" s="562" t="s">
        <v>15</v>
      </c>
      <c r="B77" s="563">
        <v>287653</v>
      </c>
      <c r="C77" s="563">
        <v>72736.05</v>
      </c>
      <c r="D77" s="563">
        <v>1553.5</v>
      </c>
      <c r="E77" s="563">
        <v>1081.95</v>
      </c>
      <c r="F77" s="564">
        <v>363024.5</v>
      </c>
    </row>
    <row r="78" spans="1:6">
      <c r="A78" s="562" t="s">
        <v>150</v>
      </c>
      <c r="B78" s="563">
        <v>349665.3</v>
      </c>
      <c r="C78" s="563">
        <v>90133.8</v>
      </c>
      <c r="D78" s="563">
        <v>1868.1999999999998</v>
      </c>
      <c r="E78" s="563">
        <v>0</v>
      </c>
      <c r="F78" s="564">
        <v>441667.3</v>
      </c>
    </row>
    <row r="79" spans="1:6">
      <c r="A79" s="556" t="s">
        <v>106</v>
      </c>
      <c r="B79" s="408">
        <v>363205.3</v>
      </c>
      <c r="C79" s="408">
        <v>65244.45</v>
      </c>
      <c r="D79" s="408">
        <v>3935</v>
      </c>
      <c r="E79" s="408">
        <v>0</v>
      </c>
      <c r="F79" s="558">
        <v>432384.75</v>
      </c>
    </row>
    <row r="80" spans="1:6">
      <c r="A80" s="556" t="s">
        <v>107</v>
      </c>
      <c r="B80" s="408">
        <v>319274.7</v>
      </c>
      <c r="C80" s="408">
        <v>63898.450000000004</v>
      </c>
      <c r="D80" s="408">
        <v>2582.75</v>
      </c>
      <c r="E80" s="408">
        <v>0</v>
      </c>
      <c r="F80" s="558">
        <v>385755.9</v>
      </c>
    </row>
    <row r="81" spans="1:6">
      <c r="A81" s="559" t="s">
        <v>16</v>
      </c>
      <c r="B81" s="560">
        <v>682480</v>
      </c>
      <c r="C81" s="560">
        <v>129142.90000000001</v>
      </c>
      <c r="D81" s="560">
        <v>6517.75</v>
      </c>
      <c r="E81" s="560">
        <v>0</v>
      </c>
      <c r="F81" s="561">
        <v>818140.65</v>
      </c>
    </row>
    <row r="82" spans="1:6">
      <c r="A82" s="562" t="s">
        <v>17</v>
      </c>
      <c r="B82" s="563">
        <v>174218.55</v>
      </c>
      <c r="C82" s="563">
        <v>41071.25</v>
      </c>
      <c r="D82" s="563">
        <v>1087.5999999999999</v>
      </c>
      <c r="E82" s="563">
        <v>0</v>
      </c>
      <c r="F82" s="564">
        <v>216377.4</v>
      </c>
    </row>
    <row r="83" spans="1:6">
      <c r="A83" s="556" t="s">
        <v>172</v>
      </c>
      <c r="B83" s="408">
        <v>38832.299999999996</v>
      </c>
      <c r="C83" s="408">
        <v>14167.3</v>
      </c>
      <c r="D83" s="408">
        <v>0</v>
      </c>
      <c r="E83" s="408">
        <v>0</v>
      </c>
      <c r="F83" s="558">
        <v>52999.6</v>
      </c>
    </row>
    <row r="84" spans="1:6">
      <c r="A84" s="556" t="s">
        <v>110</v>
      </c>
      <c r="B84" s="408">
        <v>119930.45000000001</v>
      </c>
      <c r="C84" s="408">
        <v>27329</v>
      </c>
      <c r="D84" s="408">
        <v>0</v>
      </c>
      <c r="E84" s="408">
        <v>0</v>
      </c>
      <c r="F84" s="558">
        <v>147259.45000000001</v>
      </c>
    </row>
    <row r="85" spans="1:6">
      <c r="A85" s="556" t="s">
        <v>111</v>
      </c>
      <c r="B85" s="408">
        <v>120765.4</v>
      </c>
      <c r="C85" s="408">
        <v>36335.85</v>
      </c>
      <c r="D85" s="408">
        <v>0</v>
      </c>
      <c r="E85" s="408">
        <v>106.85</v>
      </c>
      <c r="F85" s="558">
        <v>157208.09999999998</v>
      </c>
    </row>
    <row r="86" spans="1:6">
      <c r="A86" s="556" t="s">
        <v>112</v>
      </c>
      <c r="B86" s="408">
        <v>50403.85</v>
      </c>
      <c r="C86" s="408">
        <v>13111.2</v>
      </c>
      <c r="D86" s="408">
        <v>0</v>
      </c>
      <c r="E86" s="408">
        <v>0</v>
      </c>
      <c r="F86" s="558">
        <v>63515.05</v>
      </c>
    </row>
    <row r="87" spans="1:6">
      <c r="A87" s="556" t="s">
        <v>113</v>
      </c>
      <c r="B87" s="408">
        <v>93413.75</v>
      </c>
      <c r="C87" s="408">
        <v>26321.100000000002</v>
      </c>
      <c r="D87" s="408">
        <v>0</v>
      </c>
      <c r="E87" s="408">
        <v>0</v>
      </c>
      <c r="F87" s="558">
        <v>119734.84999999999</v>
      </c>
    </row>
    <row r="88" spans="1:6">
      <c r="A88" s="556" t="s">
        <v>114</v>
      </c>
      <c r="B88" s="408">
        <v>46531.95</v>
      </c>
      <c r="C88" s="408">
        <v>14213</v>
      </c>
      <c r="D88" s="408">
        <v>0</v>
      </c>
      <c r="E88" s="408">
        <v>0</v>
      </c>
      <c r="F88" s="558">
        <v>60744.95</v>
      </c>
    </row>
    <row r="89" spans="1:6">
      <c r="A89" s="556" t="s">
        <v>115</v>
      </c>
      <c r="B89" s="408">
        <v>31120.95</v>
      </c>
      <c r="C89" s="408">
        <v>7788.3</v>
      </c>
      <c r="D89" s="408">
        <v>0</v>
      </c>
      <c r="E89" s="408">
        <v>0</v>
      </c>
      <c r="F89" s="558">
        <v>38909.25</v>
      </c>
    </row>
    <row r="90" spans="1:6">
      <c r="A90" s="556" t="s">
        <v>116</v>
      </c>
      <c r="B90" s="408">
        <v>182198.45</v>
      </c>
      <c r="C90" s="408">
        <v>35801.9</v>
      </c>
      <c r="D90" s="408">
        <v>0</v>
      </c>
      <c r="E90" s="408">
        <v>0</v>
      </c>
      <c r="F90" s="558">
        <v>218000.35</v>
      </c>
    </row>
    <row r="91" spans="1:6">
      <c r="A91" s="556" t="s">
        <v>117</v>
      </c>
      <c r="B91" s="408">
        <v>39802.5</v>
      </c>
      <c r="C91" s="408">
        <v>16649.400000000001</v>
      </c>
      <c r="D91" s="408">
        <v>0</v>
      </c>
      <c r="E91" s="408">
        <v>0</v>
      </c>
      <c r="F91" s="558">
        <v>56451.9</v>
      </c>
    </row>
    <row r="92" spans="1:6">
      <c r="A92" s="559" t="s">
        <v>178</v>
      </c>
      <c r="B92" s="560">
        <v>722999.60000000009</v>
      </c>
      <c r="C92" s="560">
        <v>191717.05</v>
      </c>
      <c r="D92" s="560">
        <v>0</v>
      </c>
      <c r="E92" s="560">
        <v>106.85</v>
      </c>
      <c r="F92" s="561">
        <v>914823.5</v>
      </c>
    </row>
    <row r="93" spans="1:6">
      <c r="A93" s="556" t="s">
        <v>101</v>
      </c>
      <c r="B93" s="408">
        <v>110296.95</v>
      </c>
      <c r="C93" s="408">
        <v>29825.05</v>
      </c>
      <c r="D93" s="408">
        <v>0</v>
      </c>
      <c r="E93" s="408">
        <v>0</v>
      </c>
      <c r="F93" s="558">
        <v>140122</v>
      </c>
    </row>
    <row r="94" spans="1:6">
      <c r="A94" s="556" t="s">
        <v>102</v>
      </c>
      <c r="B94" s="408">
        <v>130689</v>
      </c>
      <c r="C94" s="408">
        <v>35538.199999999997</v>
      </c>
      <c r="D94" s="408">
        <v>0</v>
      </c>
      <c r="E94" s="408">
        <v>2</v>
      </c>
      <c r="F94" s="558">
        <v>166229.20000000001</v>
      </c>
    </row>
    <row r="95" spans="1:6">
      <c r="A95" s="556" t="s">
        <v>103</v>
      </c>
      <c r="B95" s="408">
        <v>57815.350000000006</v>
      </c>
      <c r="C95" s="408">
        <v>18764.75</v>
      </c>
      <c r="D95" s="408">
        <v>0</v>
      </c>
      <c r="E95" s="408">
        <v>0</v>
      </c>
      <c r="F95" s="558">
        <v>76580.100000000006</v>
      </c>
    </row>
    <row r="96" spans="1:6">
      <c r="A96" s="556" t="s">
        <v>104</v>
      </c>
      <c r="B96" s="408">
        <v>76308.649999999994</v>
      </c>
      <c r="C96" s="408">
        <v>14962.7</v>
      </c>
      <c r="D96" s="408">
        <v>0</v>
      </c>
      <c r="E96" s="408">
        <v>0</v>
      </c>
      <c r="F96" s="558">
        <v>91271.35</v>
      </c>
    </row>
    <row r="97" spans="1:6">
      <c r="A97" s="556" t="s">
        <v>105</v>
      </c>
      <c r="B97" s="408">
        <v>180910.44999999998</v>
      </c>
      <c r="C97" s="408">
        <v>49662.950000000004</v>
      </c>
      <c r="D97" s="408">
        <v>0</v>
      </c>
      <c r="E97" s="408">
        <v>0</v>
      </c>
      <c r="F97" s="558">
        <v>230573.4</v>
      </c>
    </row>
    <row r="98" spans="1:6">
      <c r="A98" s="559" t="s">
        <v>149</v>
      </c>
      <c r="B98" s="560">
        <v>556020.4</v>
      </c>
      <c r="C98" s="560">
        <v>148753.65</v>
      </c>
      <c r="D98" s="560">
        <v>0</v>
      </c>
      <c r="E98" s="560">
        <v>2</v>
      </c>
      <c r="F98" s="561">
        <v>704776.05</v>
      </c>
    </row>
    <row r="99" spans="1:6">
      <c r="A99" s="556" t="s">
        <v>81</v>
      </c>
      <c r="B99" s="408">
        <v>2233325.65</v>
      </c>
      <c r="C99" s="408">
        <v>395979.85000000003</v>
      </c>
      <c r="D99" s="408">
        <v>3262.9</v>
      </c>
      <c r="E99" s="408">
        <v>0</v>
      </c>
      <c r="F99" s="558">
        <v>2632568.4</v>
      </c>
    </row>
    <row r="100" spans="1:6">
      <c r="A100" s="556" t="s">
        <v>82</v>
      </c>
      <c r="B100" s="408">
        <v>256510.24999999997</v>
      </c>
      <c r="C100" s="408">
        <v>59633.9</v>
      </c>
      <c r="D100" s="408">
        <v>892.90000000000009</v>
      </c>
      <c r="E100" s="408">
        <v>0</v>
      </c>
      <c r="F100" s="558">
        <v>317037.05</v>
      </c>
    </row>
    <row r="101" spans="1:6">
      <c r="A101" s="556" t="s">
        <v>83</v>
      </c>
      <c r="B101" s="408">
        <v>150574.25</v>
      </c>
      <c r="C101" s="408">
        <v>38682.699999999997</v>
      </c>
      <c r="D101" s="408">
        <v>0</v>
      </c>
      <c r="E101" s="408">
        <v>0.8</v>
      </c>
      <c r="F101" s="558">
        <v>189257.75</v>
      </c>
    </row>
    <row r="102" spans="1:6">
      <c r="A102" s="556" t="s">
        <v>84</v>
      </c>
      <c r="B102" s="408">
        <v>246570.85</v>
      </c>
      <c r="C102" s="408">
        <v>53615.6</v>
      </c>
      <c r="D102" s="408">
        <v>1752.65</v>
      </c>
      <c r="E102" s="408">
        <v>0</v>
      </c>
      <c r="F102" s="558">
        <v>301939.10000000003</v>
      </c>
    </row>
    <row r="103" spans="1:6">
      <c r="A103" s="559" t="s">
        <v>18</v>
      </c>
      <c r="B103" s="560">
        <v>2886981</v>
      </c>
      <c r="C103" s="560">
        <v>547912.05000000005</v>
      </c>
      <c r="D103" s="560">
        <v>5908.45</v>
      </c>
      <c r="E103" s="560">
        <v>0.8</v>
      </c>
      <c r="F103" s="561">
        <v>3440802.3</v>
      </c>
    </row>
    <row r="104" spans="1:6">
      <c r="A104" s="556" t="s">
        <v>95</v>
      </c>
      <c r="B104" s="408">
        <v>523561.95</v>
      </c>
      <c r="C104" s="408">
        <v>132531.65</v>
      </c>
      <c r="D104" s="408">
        <v>2538.75</v>
      </c>
      <c r="E104" s="408">
        <v>0</v>
      </c>
      <c r="F104" s="558">
        <v>658632.35</v>
      </c>
    </row>
    <row r="105" spans="1:6">
      <c r="A105" s="556" t="s">
        <v>96</v>
      </c>
      <c r="B105" s="408">
        <v>194275.80000000002</v>
      </c>
      <c r="C105" s="408">
        <v>40747.75</v>
      </c>
      <c r="D105" s="408">
        <v>1179.8999999999999</v>
      </c>
      <c r="E105" s="408">
        <v>0</v>
      </c>
      <c r="F105" s="558">
        <v>236203.45</v>
      </c>
    </row>
    <row r="106" spans="1:6">
      <c r="A106" s="556" t="s">
        <v>97</v>
      </c>
      <c r="B106" s="408">
        <v>849023.35</v>
      </c>
      <c r="C106" s="408">
        <v>177902.1</v>
      </c>
      <c r="D106" s="408">
        <v>3031.6</v>
      </c>
      <c r="E106" s="408">
        <v>0</v>
      </c>
      <c r="F106" s="558">
        <v>1029957.0499999999</v>
      </c>
    </row>
    <row r="107" spans="1:6">
      <c r="A107" s="559" t="s">
        <v>19</v>
      </c>
      <c r="B107" s="560">
        <v>1566861.1</v>
      </c>
      <c r="C107" s="560">
        <v>351181.5</v>
      </c>
      <c r="D107" s="560">
        <v>6750.2499999999991</v>
      </c>
      <c r="E107" s="560">
        <v>0</v>
      </c>
      <c r="F107" s="561">
        <v>1924792.85</v>
      </c>
    </row>
    <row r="108" spans="1:6">
      <c r="A108" s="556" t="s">
        <v>108</v>
      </c>
      <c r="B108" s="408">
        <v>197244.1</v>
      </c>
      <c r="C108" s="408">
        <v>49013.5</v>
      </c>
      <c r="D108" s="408">
        <v>0</v>
      </c>
      <c r="E108" s="408">
        <v>0</v>
      </c>
      <c r="F108" s="558">
        <v>246257.6</v>
      </c>
    </row>
    <row r="109" spans="1:6">
      <c r="A109" s="556" t="s">
        <v>109</v>
      </c>
      <c r="B109" s="408">
        <v>110222.05</v>
      </c>
      <c r="C109" s="408">
        <v>31183.65</v>
      </c>
      <c r="D109" s="408">
        <v>0</v>
      </c>
      <c r="E109" s="408">
        <v>0</v>
      </c>
      <c r="F109" s="558">
        <v>141405.70000000001</v>
      </c>
    </row>
    <row r="110" spans="1:6">
      <c r="A110" s="559" t="s">
        <v>20</v>
      </c>
      <c r="B110" s="560">
        <v>307466.15000000002</v>
      </c>
      <c r="C110" s="560">
        <v>80197.150000000009</v>
      </c>
      <c r="D110" s="560">
        <v>0</v>
      </c>
      <c r="E110" s="560">
        <v>0</v>
      </c>
      <c r="F110" s="561">
        <v>387663.30000000005</v>
      </c>
    </row>
    <row r="111" spans="1:6">
      <c r="A111" s="556" t="s">
        <v>140</v>
      </c>
      <c r="B111" s="408">
        <v>344282.99999999994</v>
      </c>
      <c r="C111" s="408">
        <v>84555.5</v>
      </c>
      <c r="D111" s="408">
        <v>5906.5</v>
      </c>
      <c r="E111" s="408">
        <v>0</v>
      </c>
      <c r="F111" s="558">
        <v>434745</v>
      </c>
    </row>
    <row r="112" spans="1:6">
      <c r="A112" s="556" t="s">
        <v>85</v>
      </c>
      <c r="B112" s="408">
        <v>86362.55</v>
      </c>
      <c r="C112" s="408">
        <v>33493.1</v>
      </c>
      <c r="D112" s="408">
        <v>1457.7</v>
      </c>
      <c r="E112" s="408">
        <v>0</v>
      </c>
      <c r="F112" s="558">
        <v>121313.35</v>
      </c>
    </row>
    <row r="113" spans="1:6">
      <c r="A113" s="556" t="s">
        <v>139</v>
      </c>
      <c r="B113" s="408">
        <v>78761.099999999991</v>
      </c>
      <c r="C113" s="408">
        <v>23457.200000000001</v>
      </c>
      <c r="D113" s="408">
        <v>0</v>
      </c>
      <c r="E113" s="408">
        <v>0</v>
      </c>
      <c r="F113" s="558">
        <v>102218.3</v>
      </c>
    </row>
    <row r="114" spans="1:6">
      <c r="A114" s="556" t="s">
        <v>86</v>
      </c>
      <c r="B114" s="408">
        <v>274138.90000000002</v>
      </c>
      <c r="C114" s="408">
        <v>66589.350000000006</v>
      </c>
      <c r="D114" s="408">
        <v>13348.8</v>
      </c>
      <c r="E114" s="408">
        <v>0</v>
      </c>
      <c r="F114" s="558">
        <v>354077.05000000005</v>
      </c>
    </row>
    <row r="115" spans="1:6">
      <c r="A115" s="559" t="s">
        <v>21</v>
      </c>
      <c r="B115" s="560">
        <v>783545.54999999993</v>
      </c>
      <c r="C115" s="560">
        <v>208095.15000000002</v>
      </c>
      <c r="D115" s="560">
        <v>20713</v>
      </c>
      <c r="E115" s="560">
        <v>0</v>
      </c>
      <c r="F115" s="561">
        <v>1012353.7000000001</v>
      </c>
    </row>
    <row r="116" spans="1:6">
      <c r="A116" s="559" t="s">
        <v>179</v>
      </c>
      <c r="B116" s="560">
        <v>2869300</v>
      </c>
      <c r="C116" s="560">
        <v>405961.80000000005</v>
      </c>
      <c r="D116" s="560">
        <v>3793.65</v>
      </c>
      <c r="E116" s="560">
        <v>0</v>
      </c>
      <c r="F116" s="561">
        <v>3279055.4499999997</v>
      </c>
    </row>
    <row r="117" spans="1:6">
      <c r="A117" s="559" t="s">
        <v>192</v>
      </c>
      <c r="B117" s="560">
        <v>491350.9</v>
      </c>
      <c r="C117" s="560">
        <v>100218.65000000001</v>
      </c>
      <c r="D117" s="560">
        <v>1141.9000000000001</v>
      </c>
      <c r="E117" s="560">
        <v>0</v>
      </c>
      <c r="F117" s="561">
        <v>592711.45000000007</v>
      </c>
    </row>
    <row r="118" spans="1:6">
      <c r="A118" s="559" t="s">
        <v>22</v>
      </c>
      <c r="B118" s="560">
        <v>241753.65000000002</v>
      </c>
      <c r="C118" s="560">
        <v>47062.049999999996</v>
      </c>
      <c r="D118" s="560">
        <v>0</v>
      </c>
      <c r="E118" s="560">
        <v>0</v>
      </c>
      <c r="F118" s="561">
        <v>288815.7</v>
      </c>
    </row>
    <row r="119" spans="1:6">
      <c r="A119" s="556" t="s">
        <v>173</v>
      </c>
      <c r="B119" s="408">
        <v>139557.44999999998</v>
      </c>
      <c r="C119" s="408">
        <v>20458.550000000003</v>
      </c>
      <c r="D119" s="408">
        <v>0</v>
      </c>
      <c r="E119" s="408">
        <v>0</v>
      </c>
      <c r="F119" s="558">
        <v>160015.99999999997</v>
      </c>
    </row>
    <row r="120" spans="1:6">
      <c r="A120" s="556" t="s">
        <v>177</v>
      </c>
      <c r="B120" s="408">
        <v>258434.3</v>
      </c>
      <c r="C120" s="408">
        <v>66184.349999999991</v>
      </c>
      <c r="D120" s="408">
        <v>799.15000000000009</v>
      </c>
      <c r="E120" s="408">
        <v>0</v>
      </c>
      <c r="F120" s="558">
        <v>325417.80000000005</v>
      </c>
    </row>
    <row r="121" spans="1:6">
      <c r="A121" s="556" t="s">
        <v>174</v>
      </c>
      <c r="B121" s="408">
        <v>401246.85</v>
      </c>
      <c r="C121" s="408">
        <v>83601.350000000006</v>
      </c>
      <c r="D121" s="408">
        <v>2870.3500000000004</v>
      </c>
      <c r="E121" s="408">
        <v>0</v>
      </c>
      <c r="F121" s="558">
        <v>487718.54999999993</v>
      </c>
    </row>
    <row r="122" spans="1:6">
      <c r="A122" s="559" t="s">
        <v>50</v>
      </c>
      <c r="B122" s="560">
        <v>799238.6</v>
      </c>
      <c r="C122" s="560">
        <v>170244.25</v>
      </c>
      <c r="D122" s="560">
        <v>3669.5</v>
      </c>
      <c r="E122" s="560">
        <v>0</v>
      </c>
      <c r="F122" s="561">
        <v>973152.35</v>
      </c>
    </row>
    <row r="123" spans="1:6">
      <c r="A123" s="559" t="s">
        <v>23</v>
      </c>
      <c r="B123" s="560">
        <v>104406.55</v>
      </c>
      <c r="C123" s="560">
        <v>25577.55</v>
      </c>
      <c r="D123" s="560">
        <v>0</v>
      </c>
      <c r="E123" s="560">
        <v>0</v>
      </c>
      <c r="F123" s="561">
        <v>129984.1</v>
      </c>
    </row>
    <row r="124" spans="1:6">
      <c r="A124" s="556" t="s">
        <v>24</v>
      </c>
      <c r="B124" s="408">
        <v>19628.849999999999</v>
      </c>
      <c r="C124" s="408">
        <v>3382.4</v>
      </c>
      <c r="D124" s="408">
        <v>196.1</v>
      </c>
      <c r="E124" s="408">
        <v>0</v>
      </c>
      <c r="F124" s="558">
        <v>23207.35</v>
      </c>
    </row>
    <row r="125" spans="1:6">
      <c r="A125" s="556" t="s">
        <v>25</v>
      </c>
      <c r="B125" s="408">
        <v>19659.350000000002</v>
      </c>
      <c r="C125" s="408">
        <v>4720.1000000000004</v>
      </c>
      <c r="D125" s="408">
        <v>101.5</v>
      </c>
      <c r="E125" s="408">
        <v>0</v>
      </c>
      <c r="F125" s="558">
        <v>24480.950000000004</v>
      </c>
    </row>
    <row r="126" spans="1:6" ht="15.55" customHeight="1">
      <c r="A126" s="565" t="s">
        <v>12</v>
      </c>
      <c r="B126" s="566">
        <v>15929150.699999999</v>
      </c>
      <c r="C126" s="566">
        <v>3257896.4</v>
      </c>
      <c r="D126" s="566">
        <v>61932.25</v>
      </c>
      <c r="E126" s="566">
        <v>1249.5999999999999</v>
      </c>
      <c r="F126" s="592">
        <v>19250228.950000003</v>
      </c>
    </row>
    <row r="127" spans="1:6" s="7" customFormat="1">
      <c r="A127" s="408" t="s">
        <v>201</v>
      </c>
      <c r="B127" s="567"/>
      <c r="C127" s="567"/>
      <c r="D127" s="567"/>
      <c r="E127" s="567"/>
      <c r="F127" s="567"/>
    </row>
    <row r="128" spans="1:6" s="7" customFormat="1" ht="6.9" customHeight="1">
      <c r="A128" s="965"/>
      <c r="B128" s="966"/>
      <c r="C128" s="966"/>
      <c r="D128" s="966"/>
      <c r="E128" s="966"/>
      <c r="F128" s="966"/>
    </row>
  </sheetData>
  <mergeCells count="8">
    <mergeCell ref="A60:F60"/>
    <mergeCell ref="A128:F128"/>
    <mergeCell ref="A61:F61"/>
    <mergeCell ref="B62:B63"/>
    <mergeCell ref="C62:C63"/>
    <mergeCell ref="F62:F63"/>
    <mergeCell ref="D62:D63"/>
    <mergeCell ref="E62:E63"/>
  </mergeCells>
  <phoneticPr fontId="14" type="noConversion"/>
  <printOptions horizontalCentered="1" verticalCentered="1"/>
  <pageMargins left="0" right="0" top="0.19685039370078741" bottom="0.59055118110236227" header="0" footer="0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B1:F69"/>
  <sheetViews>
    <sheetView topLeftCell="A31" zoomScale="88" zoomScaleNormal="88" workbookViewId="0">
      <selection activeCell="I64" sqref="I64"/>
    </sheetView>
  </sheetViews>
  <sheetFormatPr baseColWidth="10" defaultRowHeight="12.45"/>
  <cols>
    <col min="2" max="2" width="18.125" style="220" customWidth="1"/>
    <col min="3" max="3" width="17.625" style="219" customWidth="1"/>
    <col min="4" max="4" width="18.875" style="219" customWidth="1"/>
    <col min="5" max="5" width="18.375" style="219" customWidth="1"/>
    <col min="6" max="6" width="19.875" style="219" customWidth="1"/>
  </cols>
  <sheetData>
    <row r="1" spans="2:6" ht="9.5" customHeight="1">
      <c r="B1" s="395"/>
      <c r="C1" s="394"/>
      <c r="D1" s="394"/>
      <c r="E1" s="220"/>
      <c r="F1" s="220"/>
    </row>
    <row r="2" spans="2:6" ht="15.05">
      <c r="B2" s="963" t="s">
        <v>307</v>
      </c>
      <c r="C2" s="964"/>
      <c r="D2" s="964"/>
      <c r="E2" s="964"/>
      <c r="F2" s="964"/>
    </row>
    <row r="3" spans="2:6" ht="14.25" customHeight="1">
      <c r="B3" s="587"/>
      <c r="C3" s="588"/>
      <c r="D3" s="589"/>
      <c r="E3" s="590"/>
      <c r="F3" s="591"/>
    </row>
    <row r="4" spans="2:6" ht="14.4">
      <c r="B4" s="554"/>
      <c r="C4" s="971" t="s">
        <v>13</v>
      </c>
      <c r="D4" s="971" t="s">
        <v>194</v>
      </c>
      <c r="E4" s="971" t="s">
        <v>200</v>
      </c>
      <c r="F4" s="973" t="s">
        <v>196</v>
      </c>
    </row>
    <row r="5" spans="2:6" ht="14.4">
      <c r="B5" s="555"/>
      <c r="C5" s="972"/>
      <c r="D5" s="972"/>
      <c r="E5" s="972"/>
      <c r="F5" s="974"/>
    </row>
    <row r="6" spans="2:6">
      <c r="B6" s="556" t="s">
        <v>87</v>
      </c>
      <c r="C6" s="408">
        <v>184290</v>
      </c>
      <c r="D6" s="408">
        <v>56089.05</v>
      </c>
      <c r="E6" s="408">
        <v>2643.9</v>
      </c>
      <c r="F6" s="558">
        <v>243022.94999999998</v>
      </c>
    </row>
    <row r="7" spans="2:6">
      <c r="B7" s="556" t="s">
        <v>88</v>
      </c>
      <c r="C7" s="408">
        <v>277833.15000000002</v>
      </c>
      <c r="D7" s="408">
        <v>26338.35</v>
      </c>
      <c r="E7" s="408">
        <v>4014.8</v>
      </c>
      <c r="F7" s="558">
        <v>308186.3</v>
      </c>
    </row>
    <row r="8" spans="2:6">
      <c r="B8" s="556" t="s">
        <v>89</v>
      </c>
      <c r="C8" s="408">
        <v>179610.3</v>
      </c>
      <c r="D8" s="408">
        <v>62423.199999999997</v>
      </c>
      <c r="E8" s="408">
        <v>3548</v>
      </c>
      <c r="F8" s="558">
        <v>245581.5</v>
      </c>
    </row>
    <row r="9" spans="2:6">
      <c r="B9" s="556" t="s">
        <v>90</v>
      </c>
      <c r="C9" s="408">
        <v>217372.75</v>
      </c>
      <c r="D9" s="408">
        <v>50757.25</v>
      </c>
      <c r="E9" s="408">
        <v>5313.65</v>
      </c>
      <c r="F9" s="558">
        <v>273443.65000000002</v>
      </c>
    </row>
    <row r="10" spans="2:6">
      <c r="B10" s="556" t="s">
        <v>91</v>
      </c>
      <c r="C10" s="408">
        <v>116609.5</v>
      </c>
      <c r="D10" s="408">
        <v>77899.399999999907</v>
      </c>
      <c r="E10" s="408">
        <v>1353.7</v>
      </c>
      <c r="F10" s="558">
        <v>195862.59999999992</v>
      </c>
    </row>
    <row r="11" spans="2:6">
      <c r="B11" s="556" t="s">
        <v>92</v>
      </c>
      <c r="C11" s="408">
        <v>131950.5</v>
      </c>
      <c r="D11" s="408">
        <v>59813.55</v>
      </c>
      <c r="E11" s="408">
        <v>2026.95</v>
      </c>
      <c r="F11" s="558">
        <v>193791</v>
      </c>
    </row>
    <row r="12" spans="2:6">
      <c r="B12" s="556" t="s">
        <v>93</v>
      </c>
      <c r="C12" s="408">
        <v>455606.6</v>
      </c>
      <c r="D12" s="408">
        <v>31042.400000000001</v>
      </c>
      <c r="E12" s="408">
        <v>11396.95</v>
      </c>
      <c r="F12" s="558">
        <v>498045.95</v>
      </c>
    </row>
    <row r="13" spans="2:6">
      <c r="B13" s="556" t="s">
        <v>94</v>
      </c>
      <c r="C13" s="408">
        <v>536999.6</v>
      </c>
      <c r="D13" s="408">
        <v>83779.45</v>
      </c>
      <c r="E13" s="408">
        <v>12662.3</v>
      </c>
      <c r="F13" s="558">
        <v>633441.35</v>
      </c>
    </row>
    <row r="14" spans="2:6">
      <c r="B14" s="559" t="s">
        <v>171</v>
      </c>
      <c r="C14" s="560">
        <v>2100272.4</v>
      </c>
      <c r="D14" s="560">
        <v>448142.64999999991</v>
      </c>
      <c r="E14" s="560">
        <v>42960.25</v>
      </c>
      <c r="F14" s="561">
        <v>2591375.2999999998</v>
      </c>
    </row>
    <row r="15" spans="2:6">
      <c r="B15" s="556" t="s">
        <v>98</v>
      </c>
      <c r="C15" s="408">
        <v>71937.600000000006</v>
      </c>
      <c r="D15" s="408">
        <v>3657.25</v>
      </c>
      <c r="E15" s="408">
        <v>1377.95</v>
      </c>
      <c r="F15" s="558">
        <v>76972.800000000003</v>
      </c>
    </row>
    <row r="16" spans="2:6">
      <c r="B16" s="556" t="s">
        <v>99</v>
      </c>
      <c r="C16" s="408">
        <v>39683.599999999999</v>
      </c>
      <c r="D16" s="408">
        <v>976.25</v>
      </c>
      <c r="E16" s="408">
        <v>742.95</v>
      </c>
      <c r="F16" s="558">
        <v>41402.799999999996</v>
      </c>
    </row>
    <row r="17" spans="2:6">
      <c r="B17" s="556" t="s">
        <v>100</v>
      </c>
      <c r="C17" s="408">
        <v>341385</v>
      </c>
      <c r="D17" s="408">
        <v>6016.75</v>
      </c>
      <c r="E17" s="408">
        <v>8769.4999999999909</v>
      </c>
      <c r="F17" s="558">
        <v>356171.25</v>
      </c>
    </row>
    <row r="18" spans="2:6">
      <c r="B18" s="559" t="s">
        <v>49</v>
      </c>
      <c r="C18" s="560">
        <v>453006.2</v>
      </c>
      <c r="D18" s="560">
        <v>10650.25</v>
      </c>
      <c r="E18" s="560">
        <v>10890.399999999991</v>
      </c>
      <c r="F18" s="561">
        <v>474546.85</v>
      </c>
    </row>
    <row r="19" spans="2:6">
      <c r="B19" s="562" t="s">
        <v>15</v>
      </c>
      <c r="C19" s="563">
        <v>278309.3</v>
      </c>
      <c r="D19" s="563">
        <v>1078.45</v>
      </c>
      <c r="E19" s="563">
        <v>8265.25</v>
      </c>
      <c r="F19" s="564">
        <v>287653</v>
      </c>
    </row>
    <row r="20" spans="2:6">
      <c r="B20" s="562" t="s">
        <v>150</v>
      </c>
      <c r="C20" s="563">
        <v>337374.6</v>
      </c>
      <c r="D20" s="563">
        <v>2439.5</v>
      </c>
      <c r="E20" s="563">
        <v>9851.2000000000007</v>
      </c>
      <c r="F20" s="564">
        <v>349665.3</v>
      </c>
    </row>
    <row r="21" spans="2:6">
      <c r="B21" s="556" t="s">
        <v>106</v>
      </c>
      <c r="C21" s="408">
        <v>351114.25</v>
      </c>
      <c r="D21" s="408">
        <v>6537</v>
      </c>
      <c r="E21" s="408">
        <v>5554.05</v>
      </c>
      <c r="F21" s="558">
        <v>363205.3</v>
      </c>
    </row>
    <row r="22" spans="2:6">
      <c r="B22" s="556" t="s">
        <v>107</v>
      </c>
      <c r="C22" s="408">
        <v>307541.75</v>
      </c>
      <c r="D22" s="408">
        <v>7397.3</v>
      </c>
      <c r="E22" s="408">
        <v>4335.6499999999996</v>
      </c>
      <c r="F22" s="558">
        <v>319274.7</v>
      </c>
    </row>
    <row r="23" spans="2:6">
      <c r="B23" s="559" t="s">
        <v>16</v>
      </c>
      <c r="C23" s="560">
        <v>658656</v>
      </c>
      <c r="D23" s="560">
        <v>13934.3</v>
      </c>
      <c r="E23" s="560">
        <v>9889.7000000000007</v>
      </c>
      <c r="F23" s="561">
        <v>682480</v>
      </c>
    </row>
    <row r="24" spans="2:6">
      <c r="B24" s="562" t="s">
        <v>17</v>
      </c>
      <c r="C24" s="563">
        <v>168286.95</v>
      </c>
      <c r="D24" s="563">
        <v>903.05</v>
      </c>
      <c r="E24" s="563">
        <v>5028.55</v>
      </c>
      <c r="F24" s="564">
        <v>174218.55</v>
      </c>
    </row>
    <row r="25" spans="2:6">
      <c r="B25" s="556" t="s">
        <v>172</v>
      </c>
      <c r="C25" s="408">
        <v>36606.85</v>
      </c>
      <c r="D25" s="408">
        <v>1197.2</v>
      </c>
      <c r="E25" s="408">
        <v>1028.25</v>
      </c>
      <c r="F25" s="558">
        <v>38832.299999999996</v>
      </c>
    </row>
    <row r="26" spans="2:6">
      <c r="B26" s="556" t="s">
        <v>110</v>
      </c>
      <c r="C26" s="408">
        <v>116167.05</v>
      </c>
      <c r="D26" s="408">
        <v>1211.55</v>
      </c>
      <c r="E26" s="408">
        <v>2551.85</v>
      </c>
      <c r="F26" s="558">
        <v>119930.45000000001</v>
      </c>
    </row>
    <row r="27" spans="2:6">
      <c r="B27" s="556" t="s">
        <v>111</v>
      </c>
      <c r="C27" s="408">
        <v>116351</v>
      </c>
      <c r="D27" s="408">
        <v>1271.75</v>
      </c>
      <c r="E27" s="408">
        <v>3142.65</v>
      </c>
      <c r="F27" s="558">
        <v>120765.4</v>
      </c>
    </row>
    <row r="28" spans="2:6">
      <c r="B28" s="556" t="s">
        <v>112</v>
      </c>
      <c r="C28" s="408">
        <v>48597.5</v>
      </c>
      <c r="D28" s="408">
        <v>896.75</v>
      </c>
      <c r="E28" s="408">
        <v>909.6</v>
      </c>
      <c r="F28" s="558">
        <v>50403.85</v>
      </c>
    </row>
    <row r="29" spans="2:6">
      <c r="B29" s="556" t="s">
        <v>113</v>
      </c>
      <c r="C29" s="408">
        <v>88965</v>
      </c>
      <c r="D29" s="408">
        <v>1836.45</v>
      </c>
      <c r="E29" s="408">
        <v>2612.3000000000002</v>
      </c>
      <c r="F29" s="558">
        <v>93413.75</v>
      </c>
    </row>
    <row r="30" spans="2:6">
      <c r="B30" s="556" t="s">
        <v>114</v>
      </c>
      <c r="C30" s="408">
        <v>43746.35</v>
      </c>
      <c r="D30" s="408">
        <v>1500.9</v>
      </c>
      <c r="E30" s="408">
        <v>1284.7</v>
      </c>
      <c r="F30" s="558">
        <v>46531.95</v>
      </c>
    </row>
    <row r="31" spans="2:6">
      <c r="B31" s="556" t="s">
        <v>115</v>
      </c>
      <c r="C31" s="408">
        <v>29742.9</v>
      </c>
      <c r="D31" s="408">
        <v>637.6</v>
      </c>
      <c r="E31" s="408">
        <v>740.45</v>
      </c>
      <c r="F31" s="558">
        <v>31120.95</v>
      </c>
    </row>
    <row r="32" spans="2:6">
      <c r="B32" s="556" t="s">
        <v>116</v>
      </c>
      <c r="C32" s="408">
        <v>174999.4</v>
      </c>
      <c r="D32" s="408">
        <v>2996.6</v>
      </c>
      <c r="E32" s="408">
        <v>4202.45</v>
      </c>
      <c r="F32" s="558">
        <v>182198.45</v>
      </c>
    </row>
    <row r="33" spans="2:6">
      <c r="B33" s="556" t="s">
        <v>117</v>
      </c>
      <c r="C33" s="408">
        <v>37536.9</v>
      </c>
      <c r="D33" s="408">
        <v>1394.85</v>
      </c>
      <c r="E33" s="408">
        <v>870.75</v>
      </c>
      <c r="F33" s="558">
        <v>39802.5</v>
      </c>
    </row>
    <row r="34" spans="2:6">
      <c r="B34" s="559" t="s">
        <v>178</v>
      </c>
      <c r="C34" s="560">
        <v>692712.95000000007</v>
      </c>
      <c r="D34" s="560">
        <v>12943.650000000001</v>
      </c>
      <c r="E34" s="560">
        <v>17343.000000000004</v>
      </c>
      <c r="F34" s="561">
        <v>722999.60000000009</v>
      </c>
    </row>
    <row r="35" spans="2:6">
      <c r="B35" s="556" t="s">
        <v>101</v>
      </c>
      <c r="C35" s="408">
        <v>98382.6</v>
      </c>
      <c r="D35" s="408">
        <v>9612.2000000000007</v>
      </c>
      <c r="E35" s="408">
        <v>2302.15</v>
      </c>
      <c r="F35" s="558">
        <v>110296.95</v>
      </c>
    </row>
    <row r="36" spans="2:6">
      <c r="B36" s="556" t="s">
        <v>102</v>
      </c>
      <c r="C36" s="408">
        <v>117621.95</v>
      </c>
      <c r="D36" s="408">
        <v>10092.450000000001</v>
      </c>
      <c r="E36" s="408">
        <v>2974.6</v>
      </c>
      <c r="F36" s="558">
        <v>130689</v>
      </c>
    </row>
    <row r="37" spans="2:6">
      <c r="B37" s="556" t="s">
        <v>103</v>
      </c>
      <c r="C37" s="408">
        <v>50790</v>
      </c>
      <c r="D37" s="408">
        <v>5828.05</v>
      </c>
      <c r="E37" s="408">
        <v>1197.3</v>
      </c>
      <c r="F37" s="558">
        <v>57815.350000000006</v>
      </c>
    </row>
    <row r="38" spans="2:6">
      <c r="B38" s="556" t="s">
        <v>104</v>
      </c>
      <c r="C38" s="408">
        <v>74126.45</v>
      </c>
      <c r="D38" s="408">
        <v>722.9</v>
      </c>
      <c r="E38" s="408">
        <v>1459.3</v>
      </c>
      <c r="F38" s="558">
        <v>76308.649999999994</v>
      </c>
    </row>
    <row r="39" spans="2:6">
      <c r="B39" s="556" t="s">
        <v>105</v>
      </c>
      <c r="C39" s="408">
        <v>171144.15</v>
      </c>
      <c r="D39" s="408">
        <v>6586.75</v>
      </c>
      <c r="E39" s="408">
        <v>3179.55</v>
      </c>
      <c r="F39" s="558">
        <v>180910.44999999998</v>
      </c>
    </row>
    <row r="40" spans="2:6">
      <c r="B40" s="559" t="s">
        <v>149</v>
      </c>
      <c r="C40" s="560">
        <v>512065.15</v>
      </c>
      <c r="D40" s="560">
        <v>32842.350000000006</v>
      </c>
      <c r="E40" s="560">
        <v>11112.900000000001</v>
      </c>
      <c r="F40" s="561">
        <v>556020.4</v>
      </c>
    </row>
    <row r="41" spans="2:6">
      <c r="B41" s="556" t="s">
        <v>81</v>
      </c>
      <c r="C41" s="408">
        <v>2179267.15</v>
      </c>
      <c r="D41" s="408">
        <v>4908.1000000000004</v>
      </c>
      <c r="E41" s="408">
        <v>49150.400000000001</v>
      </c>
      <c r="F41" s="558">
        <v>2233325.65</v>
      </c>
    </row>
    <row r="42" spans="2:6">
      <c r="B42" s="556" t="s">
        <v>82</v>
      </c>
      <c r="C42" s="408">
        <v>248576.55</v>
      </c>
      <c r="D42" s="408">
        <v>3107.55</v>
      </c>
      <c r="E42" s="408">
        <v>4826.1499999999996</v>
      </c>
      <c r="F42" s="558">
        <v>256510.24999999997</v>
      </c>
    </row>
    <row r="43" spans="2:6">
      <c r="B43" s="556" t="s">
        <v>83</v>
      </c>
      <c r="C43" s="408">
        <v>141790.20000000001</v>
      </c>
      <c r="D43" s="408">
        <v>6625.8</v>
      </c>
      <c r="E43" s="408">
        <v>2158.25</v>
      </c>
      <c r="F43" s="558">
        <v>150574.25</v>
      </c>
    </row>
    <row r="44" spans="2:6">
      <c r="B44" s="556" t="s">
        <v>84</v>
      </c>
      <c r="C44" s="408">
        <v>237183.85</v>
      </c>
      <c r="D44" s="408">
        <v>5748.55</v>
      </c>
      <c r="E44" s="408">
        <v>3638.45</v>
      </c>
      <c r="F44" s="558">
        <v>246570.85</v>
      </c>
    </row>
    <row r="45" spans="2:6">
      <c r="B45" s="559" t="s">
        <v>18</v>
      </c>
      <c r="C45" s="560">
        <v>2806817.75</v>
      </c>
      <c r="D45" s="560">
        <v>20390</v>
      </c>
      <c r="E45" s="560">
        <v>59773.25</v>
      </c>
      <c r="F45" s="561">
        <v>2886981</v>
      </c>
    </row>
    <row r="46" spans="2:6">
      <c r="B46" s="556" t="s">
        <v>95</v>
      </c>
      <c r="C46" s="408">
        <v>499091.65</v>
      </c>
      <c r="D46" s="408">
        <v>15361.5</v>
      </c>
      <c r="E46" s="408">
        <v>9108.7999999999993</v>
      </c>
      <c r="F46" s="558">
        <v>523561.95</v>
      </c>
    </row>
    <row r="47" spans="2:6">
      <c r="B47" s="556" t="s">
        <v>96</v>
      </c>
      <c r="C47" s="408">
        <v>182179.85</v>
      </c>
      <c r="D47" s="408">
        <v>8300.9500000000007</v>
      </c>
      <c r="E47" s="408">
        <v>3795</v>
      </c>
      <c r="F47" s="558">
        <v>194275.80000000002</v>
      </c>
    </row>
    <row r="48" spans="2:6">
      <c r="B48" s="556" t="s">
        <v>97</v>
      </c>
      <c r="C48" s="408">
        <v>802903.8</v>
      </c>
      <c r="D48" s="408">
        <v>27865.200000000001</v>
      </c>
      <c r="E48" s="408">
        <v>18254.349999999999</v>
      </c>
      <c r="F48" s="558">
        <v>849023.35</v>
      </c>
    </row>
    <row r="49" spans="2:6">
      <c r="B49" s="559" t="s">
        <v>19</v>
      </c>
      <c r="C49" s="560">
        <v>1484175.3</v>
      </c>
      <c r="D49" s="560">
        <v>51527.65</v>
      </c>
      <c r="E49" s="560">
        <v>31158.149999999998</v>
      </c>
      <c r="F49" s="561">
        <v>1566861.1</v>
      </c>
    </row>
    <row r="50" spans="2:6">
      <c r="B50" s="556" t="s">
        <v>108</v>
      </c>
      <c r="C50" s="408">
        <v>157020</v>
      </c>
      <c r="D50" s="408">
        <v>37593.949999999997</v>
      </c>
      <c r="E50" s="408">
        <v>2630.15</v>
      </c>
      <c r="F50" s="558">
        <v>197244.1</v>
      </c>
    </row>
    <row r="51" spans="2:6">
      <c r="B51" s="556" t="s">
        <v>109</v>
      </c>
      <c r="C51" s="408">
        <v>89674.2</v>
      </c>
      <c r="D51" s="408">
        <v>18660</v>
      </c>
      <c r="E51" s="408">
        <v>1887.85</v>
      </c>
      <c r="F51" s="558">
        <v>110222.05</v>
      </c>
    </row>
    <row r="52" spans="2:6">
      <c r="B52" s="559" t="s">
        <v>20</v>
      </c>
      <c r="C52" s="560">
        <v>246694.2</v>
      </c>
      <c r="D52" s="560">
        <v>56253.95</v>
      </c>
      <c r="E52" s="560">
        <v>4518</v>
      </c>
      <c r="F52" s="561">
        <v>307466.15000000002</v>
      </c>
    </row>
    <row r="53" spans="2:6">
      <c r="B53" s="556" t="s">
        <v>140</v>
      </c>
      <c r="C53" s="408">
        <v>331153.59999999998</v>
      </c>
      <c r="D53" s="408">
        <v>1972.35</v>
      </c>
      <c r="E53" s="408">
        <v>11157.05</v>
      </c>
      <c r="F53" s="558">
        <v>344282.99999999994</v>
      </c>
    </row>
    <row r="54" spans="2:6">
      <c r="B54" s="556" t="s">
        <v>85</v>
      </c>
      <c r="C54" s="408">
        <v>81340.55</v>
      </c>
      <c r="D54" s="408">
        <v>1754.8</v>
      </c>
      <c r="E54" s="408">
        <v>3267.2</v>
      </c>
      <c r="F54" s="558">
        <v>86362.55</v>
      </c>
    </row>
    <row r="55" spans="2:6">
      <c r="B55" s="556" t="s">
        <v>139</v>
      </c>
      <c r="C55" s="408">
        <v>75341.45</v>
      </c>
      <c r="D55" s="408">
        <v>396.95</v>
      </c>
      <c r="E55" s="408">
        <v>3022.7</v>
      </c>
      <c r="F55" s="558">
        <v>78761.099999999991</v>
      </c>
    </row>
    <row r="56" spans="2:6">
      <c r="B56" s="556" t="s">
        <v>86</v>
      </c>
      <c r="C56" s="408">
        <v>264408.55</v>
      </c>
      <c r="D56" s="408">
        <v>1361.9</v>
      </c>
      <c r="E56" s="408">
        <v>8368.4500000000007</v>
      </c>
      <c r="F56" s="558">
        <v>274138.90000000002</v>
      </c>
    </row>
    <row r="57" spans="2:6">
      <c r="B57" s="559" t="s">
        <v>21</v>
      </c>
      <c r="C57" s="560">
        <v>752244.14999999991</v>
      </c>
      <c r="D57" s="560">
        <v>5486</v>
      </c>
      <c r="E57" s="560">
        <v>25815.4</v>
      </c>
      <c r="F57" s="561">
        <v>783545.54999999993</v>
      </c>
    </row>
    <row r="58" spans="2:6">
      <c r="B58" s="559" t="s">
        <v>179</v>
      </c>
      <c r="C58" s="560">
        <v>2762871.4</v>
      </c>
      <c r="D58" s="560">
        <v>1952.25</v>
      </c>
      <c r="E58" s="560">
        <v>104476.35</v>
      </c>
      <c r="F58" s="561">
        <v>2869300</v>
      </c>
    </row>
    <row r="59" spans="2:6">
      <c r="B59" s="559" t="s">
        <v>192</v>
      </c>
      <c r="C59" s="560">
        <v>403738</v>
      </c>
      <c r="D59" s="560">
        <v>76707</v>
      </c>
      <c r="E59" s="560">
        <v>10905.9</v>
      </c>
      <c r="F59" s="561">
        <v>491350.9</v>
      </c>
    </row>
    <row r="60" spans="2:6">
      <c r="B60" s="559" t="s">
        <v>22</v>
      </c>
      <c r="C60" s="560">
        <v>229372.7</v>
      </c>
      <c r="D60" s="560">
        <v>5298.35</v>
      </c>
      <c r="E60" s="560">
        <v>7082.6</v>
      </c>
      <c r="F60" s="561">
        <v>241753.65000000002</v>
      </c>
    </row>
    <row r="61" spans="2:6">
      <c r="B61" s="556" t="s">
        <v>173</v>
      </c>
      <c r="C61" s="408">
        <v>135710.1</v>
      </c>
      <c r="D61" s="408">
        <v>896.8</v>
      </c>
      <c r="E61" s="408">
        <v>2950.55</v>
      </c>
      <c r="F61" s="558">
        <v>139557.44999999998</v>
      </c>
    </row>
    <row r="62" spans="2:6">
      <c r="B62" s="556" t="s">
        <v>177</v>
      </c>
      <c r="C62" s="408">
        <v>248155.6</v>
      </c>
      <c r="D62" s="408">
        <v>503.9</v>
      </c>
      <c r="E62" s="408">
        <v>9774.7999999999993</v>
      </c>
      <c r="F62" s="558">
        <v>258434.3</v>
      </c>
    </row>
    <row r="63" spans="2:6">
      <c r="B63" s="556" t="s">
        <v>174</v>
      </c>
      <c r="C63" s="408">
        <v>384533.15</v>
      </c>
      <c r="D63" s="408">
        <v>898.6</v>
      </c>
      <c r="E63" s="408">
        <v>15815.1</v>
      </c>
      <c r="F63" s="558">
        <v>401246.85</v>
      </c>
    </row>
    <row r="64" spans="2:6">
      <c r="B64" s="559" t="s">
        <v>50</v>
      </c>
      <c r="C64" s="560">
        <v>768398.85000000009</v>
      </c>
      <c r="D64" s="560">
        <v>2299.2999999999997</v>
      </c>
      <c r="E64" s="560">
        <v>28540.449999999997</v>
      </c>
      <c r="F64" s="561">
        <v>799238.6</v>
      </c>
    </row>
    <row r="65" spans="2:6">
      <c r="B65" s="559" t="s">
        <v>23</v>
      </c>
      <c r="C65" s="560">
        <v>97827</v>
      </c>
      <c r="D65" s="560">
        <v>3880.8</v>
      </c>
      <c r="E65" s="560">
        <v>2698.75</v>
      </c>
      <c r="F65" s="561">
        <v>104406.55</v>
      </c>
    </row>
    <row r="66" spans="2:6">
      <c r="B66" s="556" t="s">
        <v>24</v>
      </c>
      <c r="C66" s="408">
        <v>17474.2</v>
      </c>
      <c r="D66" s="408">
        <v>3.55</v>
      </c>
      <c r="E66" s="408">
        <v>2151.1</v>
      </c>
      <c r="F66" s="558">
        <v>19628.849999999999</v>
      </c>
    </row>
    <row r="67" spans="2:6">
      <c r="B67" s="556" t="s">
        <v>25</v>
      </c>
      <c r="C67" s="408">
        <v>17943.150000000001</v>
      </c>
      <c r="D67" s="408">
        <v>6.3</v>
      </c>
      <c r="E67" s="408">
        <v>1709.9</v>
      </c>
      <c r="F67" s="558">
        <v>19659.350000000002</v>
      </c>
    </row>
    <row r="68" spans="2:6" ht="15.55" customHeight="1">
      <c r="B68" s="565" t="s">
        <v>12</v>
      </c>
      <c r="C68" s="566">
        <v>14788240.25</v>
      </c>
      <c r="D68" s="566">
        <v>746739.35</v>
      </c>
      <c r="E68" s="566">
        <v>394171.1</v>
      </c>
      <c r="F68" s="592">
        <v>15929150.699999999</v>
      </c>
    </row>
    <row r="69" spans="2:6" ht="30.95" customHeight="1">
      <c r="B69" s="975"/>
      <c r="C69" s="976"/>
      <c r="D69" s="976"/>
      <c r="E69" s="976"/>
      <c r="F69" s="976"/>
    </row>
  </sheetData>
  <mergeCells count="6">
    <mergeCell ref="B69:F69"/>
    <mergeCell ref="B2:F2"/>
    <mergeCell ref="C4:C5"/>
    <mergeCell ref="D4:D5"/>
    <mergeCell ref="E4:E5"/>
    <mergeCell ref="F4:F5"/>
  </mergeCells>
  <printOptions horizontalCentered="1" verticalCentered="1"/>
  <pageMargins left="0" right="0" top="0.19685039370078741" bottom="0.59055118110236227" header="0" footer="0"/>
  <pageSetup paperSize="9" scale="9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F67"/>
  <sheetViews>
    <sheetView topLeftCell="A19" zoomScaleNormal="100" workbookViewId="0">
      <selection activeCell="I19" sqref="I19"/>
    </sheetView>
  </sheetViews>
  <sheetFormatPr baseColWidth="10" defaultColWidth="11.625" defaultRowHeight="12.45"/>
  <cols>
    <col min="1" max="1" width="18.125" style="219" customWidth="1"/>
    <col min="2" max="2" width="12.875" style="220" customWidth="1"/>
    <col min="3" max="3" width="16.375" style="220" customWidth="1"/>
    <col min="4" max="4" width="13.375" style="220" customWidth="1"/>
    <col min="5" max="5" width="19.375" style="220" customWidth="1"/>
    <col min="6" max="6" width="14.125" style="220" customWidth="1"/>
  </cols>
  <sheetData>
    <row r="1" spans="1:6" ht="15.05" customHeight="1">
      <c r="A1" s="977" t="str">
        <f>Provm.!$A$60</f>
        <v>AFILIACIÓN POR PROVINCIAS Y CC.AA. FEBRERO 2020</v>
      </c>
      <c r="B1" s="978"/>
      <c r="C1" s="978"/>
      <c r="D1" s="978"/>
      <c r="E1" s="978"/>
      <c r="F1" s="978"/>
    </row>
    <row r="2" spans="1:6" s="7" customFormat="1" ht="15.75" customHeight="1">
      <c r="A2" s="568" t="s">
        <v>247</v>
      </c>
      <c r="B2" s="569"/>
      <c r="C2" s="569"/>
      <c r="D2" s="569"/>
      <c r="E2" s="569"/>
      <c r="F2" s="569"/>
    </row>
    <row r="3" spans="1:6" ht="21.15" customHeight="1">
      <c r="A3" s="570"/>
      <c r="B3" s="981" t="str">
        <f>Regimenes!$B$6</f>
        <v>FEBRERO 
2020</v>
      </c>
      <c r="C3" s="979" t="s">
        <v>243</v>
      </c>
      <c r="D3" s="980"/>
      <c r="E3" s="979" t="s">
        <v>242</v>
      </c>
      <c r="F3" s="980"/>
    </row>
    <row r="4" spans="1:6" ht="17.350000000000001" customHeight="1">
      <c r="A4" s="571"/>
      <c r="B4" s="982"/>
      <c r="C4" s="572" t="s">
        <v>11</v>
      </c>
      <c r="D4" s="573" t="s">
        <v>198</v>
      </c>
      <c r="E4" s="572" t="s">
        <v>11</v>
      </c>
      <c r="F4" s="573" t="s">
        <v>198</v>
      </c>
    </row>
    <row r="5" spans="1:6" ht="12.95" customHeight="1">
      <c r="A5" s="574" t="s">
        <v>87</v>
      </c>
      <c r="B5" s="575">
        <v>303275.45</v>
      </c>
      <c r="C5" s="576">
        <v>910.79000000003725</v>
      </c>
      <c r="D5" s="577">
        <v>3.012223716885476E-3</v>
      </c>
      <c r="E5" s="576">
        <v>8306.5499999999884</v>
      </c>
      <c r="F5" s="577">
        <v>2.8160765423066669E-2</v>
      </c>
    </row>
    <row r="6" spans="1:6" ht="12.95" customHeight="1">
      <c r="A6" s="574" t="s">
        <v>88</v>
      </c>
      <c r="B6" s="575">
        <v>373720.25000000006</v>
      </c>
      <c r="C6" s="576">
        <v>2804.5400000000373</v>
      </c>
      <c r="D6" s="577">
        <v>7.5611248712006418E-3</v>
      </c>
      <c r="E6" s="576">
        <v>10184.600000000035</v>
      </c>
      <c r="F6" s="577">
        <v>2.8015409217775566E-2</v>
      </c>
    </row>
    <row r="7" spans="1:6" ht="12.95" customHeight="1">
      <c r="A7" s="574" t="s">
        <v>89</v>
      </c>
      <c r="B7" s="575">
        <v>298224.55000000005</v>
      </c>
      <c r="C7" s="576">
        <v>-2795.7799999999697</v>
      </c>
      <c r="D7" s="577">
        <v>-9.2876783438512467E-3</v>
      </c>
      <c r="E7" s="576">
        <v>-2644.6500000000233</v>
      </c>
      <c r="F7" s="577">
        <v>-8.7900323462820618E-3</v>
      </c>
    </row>
    <row r="8" spans="1:6" ht="12.95" customHeight="1">
      <c r="A8" s="574" t="s">
        <v>90</v>
      </c>
      <c r="B8" s="575">
        <v>338464.35</v>
      </c>
      <c r="C8" s="576">
        <v>-1613.1199999999953</v>
      </c>
      <c r="D8" s="577">
        <v>-4.7433897929197721E-3</v>
      </c>
      <c r="E8" s="576">
        <v>6721.0500000000466</v>
      </c>
      <c r="F8" s="577">
        <v>2.0259791230146984E-2</v>
      </c>
    </row>
    <row r="9" spans="1:6" ht="12.95" customHeight="1">
      <c r="A9" s="574" t="s">
        <v>91</v>
      </c>
      <c r="B9" s="575">
        <v>225519.99999999994</v>
      </c>
      <c r="C9" s="576">
        <v>18348.429999999935</v>
      </c>
      <c r="D9" s="577">
        <v>8.8566351068343652E-2</v>
      </c>
      <c r="E9" s="576">
        <v>10447.04999999993</v>
      </c>
      <c r="F9" s="577">
        <v>4.8574448809113102E-2</v>
      </c>
    </row>
    <row r="10" spans="1:6" ht="12.95" customHeight="1">
      <c r="A10" s="574" t="s">
        <v>92</v>
      </c>
      <c r="B10" s="575">
        <v>235186.40000000002</v>
      </c>
      <c r="C10" s="576">
        <v>-21135.399999999965</v>
      </c>
      <c r="D10" s="577">
        <v>-8.2456505845386441E-2</v>
      </c>
      <c r="E10" s="576">
        <v>-12678.349999999977</v>
      </c>
      <c r="F10" s="577">
        <v>-5.1150274494457082E-2</v>
      </c>
    </row>
    <row r="11" spans="1:6" ht="12.95" customHeight="1">
      <c r="A11" s="574" t="s">
        <v>93</v>
      </c>
      <c r="B11" s="575">
        <v>619040.45000000007</v>
      </c>
      <c r="C11" s="576">
        <v>4243.4100000000326</v>
      </c>
      <c r="D11" s="577">
        <v>6.9021314741528617E-3</v>
      </c>
      <c r="E11" s="576">
        <v>18573.40000000014</v>
      </c>
      <c r="F11" s="577">
        <v>3.0931589002261006E-2</v>
      </c>
    </row>
    <row r="12" spans="1:6" ht="12.95" customHeight="1">
      <c r="A12" s="574" t="s">
        <v>94</v>
      </c>
      <c r="B12" s="575">
        <v>745384.05</v>
      </c>
      <c r="C12" s="576">
        <v>2828.7200000000885</v>
      </c>
      <c r="D12" s="577">
        <v>3.8094400318964272E-3</v>
      </c>
      <c r="E12" s="576">
        <v>16346.599999999977</v>
      </c>
      <c r="F12" s="577">
        <v>2.242216775009287E-2</v>
      </c>
    </row>
    <row r="13" spans="1:6" ht="12.95" customHeight="1">
      <c r="A13" s="578" t="s">
        <v>171</v>
      </c>
      <c r="B13" s="579">
        <v>3138815.5</v>
      </c>
      <c r="C13" s="580">
        <v>3591.5499999998137</v>
      </c>
      <c r="D13" s="581">
        <v>1.1455481513529264E-3</v>
      </c>
      <c r="E13" s="580">
        <v>55256.249999999534</v>
      </c>
      <c r="F13" s="581">
        <v>1.7919632969594979E-2</v>
      </c>
    </row>
    <row r="14" spans="1:6" ht="12.95" customHeight="1">
      <c r="A14" s="574" t="s">
        <v>98</v>
      </c>
      <c r="B14" s="575">
        <v>98957.35</v>
      </c>
      <c r="C14" s="576">
        <v>744.5</v>
      </c>
      <c r="D14" s="577">
        <v>7.5804744491174691E-3</v>
      </c>
      <c r="E14" s="576">
        <v>2801</v>
      </c>
      <c r="F14" s="577">
        <v>2.9129641464136213E-2</v>
      </c>
    </row>
    <row r="15" spans="1:6" ht="12.95" customHeight="1">
      <c r="A15" s="574" t="s">
        <v>99</v>
      </c>
      <c r="B15" s="575">
        <v>54617.999999999993</v>
      </c>
      <c r="C15" s="576">
        <v>427.85999999999331</v>
      </c>
      <c r="D15" s="577">
        <v>7.8955322868696776E-3</v>
      </c>
      <c r="E15" s="576">
        <v>575.54999999998836</v>
      </c>
      <c r="F15" s="577">
        <v>1.0649961280437603E-2</v>
      </c>
    </row>
    <row r="16" spans="1:6" ht="12.95" customHeight="1">
      <c r="A16" s="574" t="s">
        <v>100</v>
      </c>
      <c r="B16" s="575">
        <v>422009.2</v>
      </c>
      <c r="C16" s="576">
        <v>1749.7300000000396</v>
      </c>
      <c r="D16" s="577">
        <v>4.1634516885487027E-3</v>
      </c>
      <c r="E16" s="576">
        <v>7408</v>
      </c>
      <c r="F16" s="577">
        <v>1.7867772693373807E-2</v>
      </c>
    </row>
    <row r="17" spans="1:6" ht="12.95" customHeight="1">
      <c r="A17" s="578" t="s">
        <v>49</v>
      </c>
      <c r="B17" s="579">
        <v>575584.55000000005</v>
      </c>
      <c r="C17" s="580">
        <v>2922.0800000000745</v>
      </c>
      <c r="D17" s="581">
        <v>5.1026217939513785E-3</v>
      </c>
      <c r="E17" s="580">
        <v>10784.550000000047</v>
      </c>
      <c r="F17" s="581">
        <v>1.9094458215297427E-2</v>
      </c>
    </row>
    <row r="18" spans="1:6" ht="12.95" customHeight="1">
      <c r="A18" s="578" t="s">
        <v>15</v>
      </c>
      <c r="B18" s="579">
        <v>363024.5</v>
      </c>
      <c r="C18" s="580">
        <v>371.84000000002561</v>
      </c>
      <c r="D18" s="581">
        <v>1.0253337173924404E-3</v>
      </c>
      <c r="E18" s="580">
        <v>3239.8499999999767</v>
      </c>
      <c r="F18" s="581">
        <v>9.0049700563934465E-3</v>
      </c>
    </row>
    <row r="19" spans="1:6" ht="12.95" customHeight="1">
      <c r="A19" s="578" t="s">
        <v>150</v>
      </c>
      <c r="B19" s="579">
        <v>441667.3</v>
      </c>
      <c r="C19" s="580">
        <v>12654.539999999979</v>
      </c>
      <c r="D19" s="581">
        <v>2.9496884894519182E-2</v>
      </c>
      <c r="E19" s="580">
        <v>7891.5999999999767</v>
      </c>
      <c r="F19" s="581">
        <v>1.8192812552662474E-2</v>
      </c>
    </row>
    <row r="20" spans="1:6" ht="12.95" customHeight="1">
      <c r="A20" s="574" t="s">
        <v>106</v>
      </c>
      <c r="B20" s="575">
        <v>432384.75</v>
      </c>
      <c r="C20" s="576">
        <v>952.52000000001863</v>
      </c>
      <c r="D20" s="577">
        <v>2.20780909205609E-3</v>
      </c>
      <c r="E20" s="576">
        <v>6466.0499999999884</v>
      </c>
      <c r="F20" s="577">
        <v>1.5181418425629145E-2</v>
      </c>
    </row>
    <row r="21" spans="1:6" ht="12.95" customHeight="1">
      <c r="A21" s="574" t="s">
        <v>107</v>
      </c>
      <c r="B21" s="575">
        <v>385755.9</v>
      </c>
      <c r="C21" s="576">
        <v>1388.570000000007</v>
      </c>
      <c r="D21" s="577">
        <v>3.6126119251602695E-3</v>
      </c>
      <c r="E21" s="576">
        <v>7780.8000000000466</v>
      </c>
      <c r="F21" s="577">
        <v>2.0585483011976269E-2</v>
      </c>
    </row>
    <row r="22" spans="1:6" ht="12.95" customHeight="1">
      <c r="A22" s="578" t="s">
        <v>16</v>
      </c>
      <c r="B22" s="579">
        <v>818140.65</v>
      </c>
      <c r="C22" s="580">
        <v>2341.0800000000745</v>
      </c>
      <c r="D22" s="581">
        <v>2.8696754522683499E-3</v>
      </c>
      <c r="E22" s="580">
        <v>14246.850000000093</v>
      </c>
      <c r="F22" s="581">
        <v>1.7722303617716761E-2</v>
      </c>
    </row>
    <row r="23" spans="1:6" ht="12.95" customHeight="1">
      <c r="A23" s="578" t="s">
        <v>17</v>
      </c>
      <c r="B23" s="579">
        <v>216377.4</v>
      </c>
      <c r="C23" s="580">
        <v>1021.5</v>
      </c>
      <c r="D23" s="581">
        <v>4.7433109564214426E-3</v>
      </c>
      <c r="E23" s="580">
        <v>5007.5500000000466</v>
      </c>
      <c r="F23" s="581">
        <v>2.3690937945975099E-2</v>
      </c>
    </row>
    <row r="24" spans="1:6" ht="12.95" customHeight="1">
      <c r="A24" s="574" t="s">
        <v>172</v>
      </c>
      <c r="B24" s="575">
        <v>52999.6</v>
      </c>
      <c r="C24" s="576">
        <v>72.889999999999418</v>
      </c>
      <c r="D24" s="577">
        <v>1.3771874352288549E-3</v>
      </c>
      <c r="E24" s="576">
        <v>535.55000000000291</v>
      </c>
      <c r="F24" s="577">
        <v>1.0207942391027736E-2</v>
      </c>
    </row>
    <row r="25" spans="1:6" ht="12.95" customHeight="1">
      <c r="A25" s="574" t="s">
        <v>110</v>
      </c>
      <c r="B25" s="575">
        <v>147259.45000000001</v>
      </c>
      <c r="C25" s="576">
        <v>892.60000000000582</v>
      </c>
      <c r="D25" s="577">
        <v>6.0983754176577865E-3</v>
      </c>
      <c r="E25" s="576">
        <v>709.55000000001746</v>
      </c>
      <c r="F25" s="577">
        <v>4.8416955589871691E-3</v>
      </c>
    </row>
    <row r="26" spans="1:6" ht="12.95" customHeight="1">
      <c r="A26" s="574" t="s">
        <v>111</v>
      </c>
      <c r="B26" s="575">
        <v>157208.09999999998</v>
      </c>
      <c r="C26" s="576">
        <v>299.3399999999674</v>
      </c>
      <c r="D26" s="577">
        <v>1.907732876099244E-3</v>
      </c>
      <c r="E26" s="576">
        <v>1680.3499999999767</v>
      </c>
      <c r="F26" s="577">
        <v>1.0804181247397793E-2</v>
      </c>
    </row>
    <row r="27" spans="1:6" ht="12.95" customHeight="1">
      <c r="A27" s="574" t="s">
        <v>112</v>
      </c>
      <c r="B27" s="575">
        <v>63515.05</v>
      </c>
      <c r="C27" s="576">
        <v>257.77000000000407</v>
      </c>
      <c r="D27" s="577">
        <v>4.0749459983104863E-3</v>
      </c>
      <c r="E27" s="576">
        <v>358.04999999998836</v>
      </c>
      <c r="F27" s="577">
        <v>5.6692053137417098E-3</v>
      </c>
    </row>
    <row r="28" spans="1:6" ht="12.95" customHeight="1">
      <c r="A28" s="574" t="s">
        <v>113</v>
      </c>
      <c r="B28" s="575">
        <v>119734.84999999999</v>
      </c>
      <c r="C28" s="576">
        <v>483.18999999998778</v>
      </c>
      <c r="D28" s="577">
        <v>4.0518513536833556E-3</v>
      </c>
      <c r="E28" s="576">
        <v>1087.1499999999942</v>
      </c>
      <c r="F28" s="577">
        <v>9.1628409147417322E-3</v>
      </c>
    </row>
    <row r="29" spans="1:6" ht="12.95" customHeight="1">
      <c r="A29" s="574" t="s">
        <v>114</v>
      </c>
      <c r="B29" s="575">
        <v>60744.95</v>
      </c>
      <c r="C29" s="576">
        <v>353.80999999999767</v>
      </c>
      <c r="D29" s="577">
        <v>5.8586408536085433E-3</v>
      </c>
      <c r="E29" s="576">
        <v>764.59999999999854</v>
      </c>
      <c r="F29" s="577">
        <v>1.2747508142249897E-2</v>
      </c>
    </row>
    <row r="30" spans="1:6" ht="12.95" customHeight="1">
      <c r="A30" s="574" t="s">
        <v>115</v>
      </c>
      <c r="B30" s="575">
        <v>38909.25</v>
      </c>
      <c r="C30" s="576">
        <v>282.77999999999884</v>
      </c>
      <c r="D30" s="577">
        <v>7.3208864284000086E-3</v>
      </c>
      <c r="E30" s="576">
        <v>459.59999999999854</v>
      </c>
      <c r="F30" s="577">
        <v>1.1953294763411337E-2</v>
      </c>
    </row>
    <row r="31" spans="1:6" ht="12.95" customHeight="1">
      <c r="A31" s="574" t="s">
        <v>116</v>
      </c>
      <c r="B31" s="575">
        <v>218000.35</v>
      </c>
      <c r="C31" s="576">
        <v>348.16000000000349</v>
      </c>
      <c r="D31" s="577">
        <v>1.5996163420179954E-3</v>
      </c>
      <c r="E31" s="576">
        <v>3495.0000000000291</v>
      </c>
      <c r="F31" s="577">
        <v>1.629329991070172E-2</v>
      </c>
    </row>
    <row r="32" spans="1:6" ht="12.95" customHeight="1">
      <c r="A32" s="574" t="s">
        <v>117</v>
      </c>
      <c r="B32" s="575">
        <v>56451.9</v>
      </c>
      <c r="C32" s="576">
        <v>78.290000000000873</v>
      </c>
      <c r="D32" s="577">
        <v>1.3887703838728616E-3</v>
      </c>
      <c r="E32" s="576">
        <v>22.549999999995634</v>
      </c>
      <c r="F32" s="577">
        <v>3.9961473949268189E-4</v>
      </c>
    </row>
    <row r="33" spans="1:6" ht="12.95" customHeight="1">
      <c r="A33" s="578" t="s">
        <v>178</v>
      </c>
      <c r="B33" s="579">
        <v>914823.5</v>
      </c>
      <c r="C33" s="580">
        <v>3068.7900000000373</v>
      </c>
      <c r="D33" s="581">
        <v>3.3658065775168389E-3</v>
      </c>
      <c r="E33" s="580">
        <v>9112.3999999999069</v>
      </c>
      <c r="F33" s="581">
        <v>1.0061044851940038E-2</v>
      </c>
    </row>
    <row r="34" spans="1:6" ht="12.95" customHeight="1">
      <c r="A34" s="574" t="s">
        <v>101</v>
      </c>
      <c r="B34" s="575">
        <v>140122</v>
      </c>
      <c r="C34" s="576">
        <v>1084.859999999986</v>
      </c>
      <c r="D34" s="577">
        <v>7.8026633746923757E-3</v>
      </c>
      <c r="E34" s="576">
        <v>3140.25</v>
      </c>
      <c r="F34" s="577">
        <v>2.2924586669392122E-2</v>
      </c>
    </row>
    <row r="35" spans="1:6" ht="12.95" customHeight="1">
      <c r="A35" s="574" t="s">
        <v>102</v>
      </c>
      <c r="B35" s="575">
        <v>166229.20000000001</v>
      </c>
      <c r="C35" s="576">
        <v>85.440000000002328</v>
      </c>
      <c r="D35" s="577">
        <v>5.1425343931055245E-4</v>
      </c>
      <c r="E35" s="576">
        <v>-1406.75</v>
      </c>
      <c r="F35" s="577">
        <v>-8.3916964111815373E-3</v>
      </c>
    </row>
    <row r="36" spans="1:6" ht="12.95" customHeight="1">
      <c r="A36" s="574" t="s">
        <v>103</v>
      </c>
      <c r="B36" s="575">
        <v>76580.100000000006</v>
      </c>
      <c r="C36" s="576">
        <v>458.68000000000757</v>
      </c>
      <c r="D36" s="577">
        <v>6.0256364108814964E-3</v>
      </c>
      <c r="E36" s="576">
        <v>1094.3000000000029</v>
      </c>
      <c r="F36" s="577">
        <v>1.4496766279220807E-2</v>
      </c>
    </row>
    <row r="37" spans="1:6" ht="12.95" customHeight="1">
      <c r="A37" s="574" t="s">
        <v>104</v>
      </c>
      <c r="B37" s="575">
        <v>91271.35</v>
      </c>
      <c r="C37" s="576">
        <v>-1229.2200000000012</v>
      </c>
      <c r="D37" s="577">
        <v>-1.3288782977229241E-2</v>
      </c>
      <c r="E37" s="576">
        <v>1171.8499999999913</v>
      </c>
      <c r="F37" s="577">
        <v>1.3006176504863909E-2</v>
      </c>
    </row>
    <row r="38" spans="1:6" ht="12.95" customHeight="1">
      <c r="A38" s="574" t="s">
        <v>105</v>
      </c>
      <c r="B38" s="575">
        <v>230573.4</v>
      </c>
      <c r="C38" s="576">
        <v>991.63999999998487</v>
      </c>
      <c r="D38" s="577">
        <v>4.3193326856627579E-3</v>
      </c>
      <c r="E38" s="576">
        <v>2073.3500000000058</v>
      </c>
      <c r="F38" s="577">
        <v>9.0737398088096555E-3</v>
      </c>
    </row>
    <row r="39" spans="1:6" ht="12.95" customHeight="1">
      <c r="A39" s="578" t="s">
        <v>149</v>
      </c>
      <c r="B39" s="579">
        <v>704776.05</v>
      </c>
      <c r="C39" s="580">
        <v>1391.390000000014</v>
      </c>
      <c r="D39" s="581">
        <v>1.9781352638541527E-3</v>
      </c>
      <c r="E39" s="580">
        <v>6073</v>
      </c>
      <c r="F39" s="581">
        <v>8.6918183626076839E-3</v>
      </c>
    </row>
    <row r="40" spans="1:6" ht="12.95" customHeight="1">
      <c r="A40" s="574" t="s">
        <v>81</v>
      </c>
      <c r="B40" s="575">
        <v>2632568.4</v>
      </c>
      <c r="C40" s="576">
        <v>14321.830000000075</v>
      </c>
      <c r="D40" s="577">
        <v>5.4700081207401663E-3</v>
      </c>
      <c r="E40" s="576">
        <v>40554.75</v>
      </c>
      <c r="F40" s="577">
        <v>1.564604028994987E-2</v>
      </c>
    </row>
    <row r="41" spans="1:6" ht="12.95" customHeight="1">
      <c r="A41" s="574" t="s">
        <v>82</v>
      </c>
      <c r="B41" s="575">
        <v>317037.05</v>
      </c>
      <c r="C41" s="576">
        <v>3232.4400000000023</v>
      </c>
      <c r="D41" s="577">
        <v>1.0300804694997945E-2</v>
      </c>
      <c r="E41" s="576">
        <v>5896.4500000000116</v>
      </c>
      <c r="F41" s="577">
        <v>1.8951078708468128E-2</v>
      </c>
    </row>
    <row r="42" spans="1:6" ht="12.95" customHeight="1">
      <c r="A42" s="574" t="s">
        <v>83</v>
      </c>
      <c r="B42" s="575">
        <v>189257.75</v>
      </c>
      <c r="C42" s="576">
        <v>1565.179999999993</v>
      </c>
      <c r="D42" s="577">
        <v>8.339062116310636E-3</v>
      </c>
      <c r="E42" s="576">
        <v>3448.0500000000175</v>
      </c>
      <c r="F42" s="577">
        <v>1.8556889118275466E-2</v>
      </c>
    </row>
    <row r="43" spans="1:6" ht="12.95" customHeight="1">
      <c r="A43" s="574" t="s">
        <v>84</v>
      </c>
      <c r="B43" s="575">
        <v>301939.10000000003</v>
      </c>
      <c r="C43" s="576">
        <v>2033.3400000000256</v>
      </c>
      <c r="D43" s="577">
        <v>6.7799298019486365E-3</v>
      </c>
      <c r="E43" s="576">
        <v>5497.1500000000815</v>
      </c>
      <c r="F43" s="577">
        <v>1.8543765482584629E-2</v>
      </c>
    </row>
    <row r="44" spans="1:6" ht="12.95" customHeight="1">
      <c r="A44" s="578" t="s">
        <v>18</v>
      </c>
      <c r="B44" s="579">
        <v>3440802.3</v>
      </c>
      <c r="C44" s="580">
        <v>21152.779999999795</v>
      </c>
      <c r="D44" s="581">
        <v>6.1856572950784727E-3</v>
      </c>
      <c r="E44" s="580">
        <v>55396.400000000838</v>
      </c>
      <c r="F44" s="581">
        <v>1.6363296348009815E-2</v>
      </c>
    </row>
    <row r="45" spans="1:6" ht="12.95" customHeight="1">
      <c r="A45" s="574" t="s">
        <v>95</v>
      </c>
      <c r="B45" s="575">
        <v>658632.35</v>
      </c>
      <c r="C45" s="576">
        <v>5475.0200000000186</v>
      </c>
      <c r="D45" s="577">
        <v>8.3823908092710564E-3</v>
      </c>
      <c r="E45" s="576">
        <v>15713.25</v>
      </c>
      <c r="F45" s="577">
        <v>2.4440477814393846E-2</v>
      </c>
    </row>
    <row r="46" spans="1:6" ht="12.95" customHeight="1">
      <c r="A46" s="574" t="s">
        <v>96</v>
      </c>
      <c r="B46" s="575">
        <v>236203.45</v>
      </c>
      <c r="C46" s="576">
        <v>-686.11999999999534</v>
      </c>
      <c r="D46" s="577">
        <v>-2.8963706591218497E-3</v>
      </c>
      <c r="E46" s="576">
        <v>3365.7999999999884</v>
      </c>
      <c r="F46" s="577">
        <v>1.4455565927589342E-2</v>
      </c>
    </row>
    <row r="47" spans="1:6" ht="12.95" customHeight="1">
      <c r="A47" s="574" t="s">
        <v>97</v>
      </c>
      <c r="B47" s="575">
        <v>1029957.0499999999</v>
      </c>
      <c r="C47" s="576">
        <v>2198.3399999999674</v>
      </c>
      <c r="D47" s="577">
        <v>2.1389650884107159E-3</v>
      </c>
      <c r="E47" s="576">
        <v>29746.949999999837</v>
      </c>
      <c r="F47" s="577">
        <v>2.9740701478619069E-2</v>
      </c>
    </row>
    <row r="48" spans="1:6" ht="12.95" customHeight="1">
      <c r="A48" s="578" t="s">
        <v>19</v>
      </c>
      <c r="B48" s="579">
        <v>1924792.85</v>
      </c>
      <c r="C48" s="580">
        <v>6987.2399999999907</v>
      </c>
      <c r="D48" s="581">
        <v>3.6433515282083828E-3</v>
      </c>
      <c r="E48" s="580">
        <v>48826.000000000233</v>
      </c>
      <c r="F48" s="581">
        <v>2.6027112366084904E-2</v>
      </c>
    </row>
    <row r="49" spans="1:6" ht="12.95" customHeight="1">
      <c r="A49" s="574" t="s">
        <v>108</v>
      </c>
      <c r="B49" s="575">
        <v>246257.6</v>
      </c>
      <c r="C49" s="576">
        <v>370.32000000000698</v>
      </c>
      <c r="D49" s="577">
        <v>1.5060559456350209E-3</v>
      </c>
      <c r="E49" s="576">
        <v>168.10000000003492</v>
      </c>
      <c r="F49" s="577">
        <v>6.8308481263934517E-4</v>
      </c>
    </row>
    <row r="50" spans="1:6" ht="12.95" customHeight="1">
      <c r="A50" s="574" t="s">
        <v>109</v>
      </c>
      <c r="B50" s="575">
        <v>141405.70000000001</v>
      </c>
      <c r="C50" s="576">
        <v>373.27999999999884</v>
      </c>
      <c r="D50" s="577">
        <v>2.646767317755705E-3</v>
      </c>
      <c r="E50" s="576">
        <v>-480.35000000000582</v>
      </c>
      <c r="F50" s="577">
        <v>-3.3854631938798896E-3</v>
      </c>
    </row>
    <row r="51" spans="1:6" ht="12.95" customHeight="1">
      <c r="A51" s="578" t="s">
        <v>20</v>
      </c>
      <c r="B51" s="579">
        <v>387663.30000000005</v>
      </c>
      <c r="C51" s="580">
        <v>743.59000000002561</v>
      </c>
      <c r="D51" s="581">
        <v>1.9218199041863837E-3</v>
      </c>
      <c r="E51" s="580">
        <v>-312.24999999994179</v>
      </c>
      <c r="F51" s="581">
        <v>-8.0481875726434726E-4</v>
      </c>
    </row>
    <row r="52" spans="1:6" ht="12.95" customHeight="1">
      <c r="A52" s="574" t="s">
        <v>140</v>
      </c>
      <c r="B52" s="575">
        <v>434745</v>
      </c>
      <c r="C52" s="576">
        <v>2712.7700000000186</v>
      </c>
      <c r="D52" s="577">
        <v>6.2790917242447897E-3</v>
      </c>
      <c r="E52" s="576">
        <v>6358.0999999999767</v>
      </c>
      <c r="F52" s="577">
        <v>1.4841957118669979E-2</v>
      </c>
    </row>
    <row r="53" spans="1:6" ht="12.95" customHeight="1">
      <c r="A53" s="574" t="s">
        <v>85</v>
      </c>
      <c r="B53" s="575">
        <v>121313.35</v>
      </c>
      <c r="C53" s="576">
        <v>453.63999999999942</v>
      </c>
      <c r="D53" s="577">
        <v>3.7534427312460039E-3</v>
      </c>
      <c r="E53" s="576">
        <v>617.5</v>
      </c>
      <c r="F53" s="577">
        <v>5.1161659659384462E-3</v>
      </c>
    </row>
    <row r="54" spans="1:6" ht="12.95" customHeight="1">
      <c r="A54" s="574" t="s">
        <v>139</v>
      </c>
      <c r="B54" s="575">
        <v>102218.3</v>
      </c>
      <c r="C54" s="576">
        <v>358.02000000000407</v>
      </c>
      <c r="D54" s="577">
        <v>3.5148146068320063E-3</v>
      </c>
      <c r="E54" s="576">
        <v>1086.4500000000116</v>
      </c>
      <c r="F54" s="577">
        <v>1.0742906413756081E-2</v>
      </c>
    </row>
    <row r="55" spans="1:6" ht="12.95" customHeight="1">
      <c r="A55" s="574" t="s">
        <v>86</v>
      </c>
      <c r="B55" s="575">
        <v>354077.05000000005</v>
      </c>
      <c r="C55" s="576">
        <v>2323.2900000000373</v>
      </c>
      <c r="D55" s="577">
        <v>6.6048760928669736E-3</v>
      </c>
      <c r="E55" s="576">
        <v>6980.9500000000698</v>
      </c>
      <c r="F55" s="577">
        <v>2.0112441482344812E-2</v>
      </c>
    </row>
    <row r="56" spans="1:6" ht="12.95" customHeight="1">
      <c r="A56" s="578" t="s">
        <v>21</v>
      </c>
      <c r="B56" s="579">
        <v>1012353.7000000001</v>
      </c>
      <c r="C56" s="580">
        <v>5847.7000000000698</v>
      </c>
      <c r="D56" s="581">
        <v>5.8099007854897078E-3</v>
      </c>
      <c r="E56" s="580">
        <v>15043</v>
      </c>
      <c r="F56" s="581">
        <v>1.5083564229281698E-2</v>
      </c>
    </row>
    <row r="57" spans="1:6" ht="12.95" customHeight="1">
      <c r="A57" s="578" t="s">
        <v>179</v>
      </c>
      <c r="B57" s="579">
        <v>3279055.4499999997</v>
      </c>
      <c r="C57" s="580">
        <v>10615.549999999814</v>
      </c>
      <c r="D57" s="581">
        <v>3.2478951196257544E-3</v>
      </c>
      <c r="E57" s="580">
        <v>87000.5</v>
      </c>
      <c r="F57" s="581">
        <v>2.7255326541292701E-2</v>
      </c>
    </row>
    <row r="58" spans="1:6" ht="12.95" customHeight="1">
      <c r="A58" s="578" t="s">
        <v>192</v>
      </c>
      <c r="B58" s="579">
        <v>592711.45000000007</v>
      </c>
      <c r="C58" s="580">
        <v>7260.4500000000698</v>
      </c>
      <c r="D58" s="581">
        <v>1.2401464853591726E-2</v>
      </c>
      <c r="E58" s="580">
        <v>17735.050000000163</v>
      </c>
      <c r="F58" s="581">
        <v>3.0844831196550349E-2</v>
      </c>
    </row>
    <row r="59" spans="1:6" ht="12.95" customHeight="1">
      <c r="A59" s="578" t="s">
        <v>22</v>
      </c>
      <c r="B59" s="579">
        <v>288815.7</v>
      </c>
      <c r="C59" s="580">
        <v>1886.9000000000233</v>
      </c>
      <c r="D59" s="581">
        <v>6.5761959064409847E-3</v>
      </c>
      <c r="E59" s="580">
        <v>7063.4499999999534</v>
      </c>
      <c r="F59" s="581">
        <v>2.5069719940124635E-2</v>
      </c>
    </row>
    <row r="60" spans="1:6" ht="12.95" customHeight="1">
      <c r="A60" s="574" t="s">
        <v>173</v>
      </c>
      <c r="B60" s="575">
        <v>160015.99999999997</v>
      </c>
      <c r="C60" s="576">
        <v>302.61999999996624</v>
      </c>
      <c r="D60" s="577">
        <v>1.8947692422510709E-3</v>
      </c>
      <c r="E60" s="576">
        <v>2560.0999999999476</v>
      </c>
      <c r="F60" s="582">
        <v>1.6259155738209463E-2</v>
      </c>
    </row>
    <row r="61" spans="1:6" ht="12.95" customHeight="1">
      <c r="A61" s="574" t="s">
        <v>177</v>
      </c>
      <c r="B61" s="575">
        <v>325417.80000000005</v>
      </c>
      <c r="C61" s="576">
        <v>1199.1900000000605</v>
      </c>
      <c r="D61" s="577">
        <v>3.6987081031532032E-3</v>
      </c>
      <c r="E61" s="576">
        <v>6241.75</v>
      </c>
      <c r="F61" s="582">
        <v>1.9555821935887785E-2</v>
      </c>
    </row>
    <row r="62" spans="1:6" ht="12.95" customHeight="1">
      <c r="A62" s="574" t="s">
        <v>174</v>
      </c>
      <c r="B62" s="575">
        <v>487718.54999999993</v>
      </c>
      <c r="C62" s="576">
        <v>1679.6499999999069</v>
      </c>
      <c r="D62" s="577">
        <v>3.4557933531655927E-3</v>
      </c>
      <c r="E62" s="576">
        <v>8552.0999999999185</v>
      </c>
      <c r="F62" s="582">
        <v>1.7847868939905753E-2</v>
      </c>
    </row>
    <row r="63" spans="1:6" ht="12.95" customHeight="1">
      <c r="A63" s="578" t="s">
        <v>50</v>
      </c>
      <c r="B63" s="579">
        <v>973152.35</v>
      </c>
      <c r="C63" s="580">
        <v>3181.4499999999534</v>
      </c>
      <c r="D63" s="581">
        <v>3.279943759137538E-3</v>
      </c>
      <c r="E63" s="580">
        <v>17353.95000000007</v>
      </c>
      <c r="F63" s="581">
        <v>1.8156496181621629E-2</v>
      </c>
    </row>
    <row r="64" spans="1:6" ht="12.95" customHeight="1">
      <c r="A64" s="578" t="s">
        <v>23</v>
      </c>
      <c r="B64" s="579">
        <v>129984.1</v>
      </c>
      <c r="C64" s="580">
        <v>461.44000000000233</v>
      </c>
      <c r="D64" s="581">
        <v>3.5626198535454456E-3</v>
      </c>
      <c r="E64" s="580">
        <v>1766.8500000000058</v>
      </c>
      <c r="F64" s="581">
        <v>1.3780127088983685E-2</v>
      </c>
    </row>
    <row r="65" spans="1:6" ht="12.95" customHeight="1">
      <c r="A65" s="574" t="s">
        <v>24</v>
      </c>
      <c r="B65" s="575">
        <v>23207.35</v>
      </c>
      <c r="C65" s="576">
        <v>84.119999999998981</v>
      </c>
      <c r="D65" s="577">
        <v>3.63790006845921E-3</v>
      </c>
      <c r="E65" s="576">
        <v>408.54999999999563</v>
      </c>
      <c r="F65" s="582">
        <v>1.7919802796638296E-2</v>
      </c>
    </row>
    <row r="66" spans="1:6" ht="12.95" customHeight="1">
      <c r="A66" s="574" t="s">
        <v>25</v>
      </c>
      <c r="B66" s="575">
        <v>24480.950000000004</v>
      </c>
      <c r="C66" s="576">
        <v>151.38000000000466</v>
      </c>
      <c r="D66" s="577">
        <v>6.2220581785870088E-3</v>
      </c>
      <c r="E66" s="576">
        <v>-136.49999999999636</v>
      </c>
      <c r="F66" s="582">
        <v>-5.5448472526600234E-3</v>
      </c>
    </row>
    <row r="67" spans="1:6">
      <c r="A67" s="583" t="s">
        <v>12</v>
      </c>
      <c r="B67" s="584">
        <v>19250228.950000003</v>
      </c>
      <c r="C67" s="585">
        <v>85735.290000002831</v>
      </c>
      <c r="D67" s="586">
        <v>4.4736527622928346E-3</v>
      </c>
      <c r="E67" s="585">
        <v>361757.05000000447</v>
      </c>
      <c r="F67" s="586">
        <v>1.9152266626714542E-2</v>
      </c>
    </row>
  </sheetData>
  <mergeCells count="4">
    <mergeCell ref="A1:F1"/>
    <mergeCell ref="C3:D3"/>
    <mergeCell ref="E3:F3"/>
    <mergeCell ref="B3:B4"/>
  </mergeCells>
  <phoneticPr fontId="14" type="noConversion"/>
  <printOptions horizontalCentered="1" verticalCentered="1"/>
  <pageMargins left="0" right="0" top="0.19685039370078741" bottom="0.59055118110236227" header="0" footer="0"/>
  <pageSetup paperSize="9" scale="8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F201"/>
  <sheetViews>
    <sheetView topLeftCell="A3" zoomScaleNormal="100" workbookViewId="0">
      <selection activeCell="H109" sqref="H109"/>
    </sheetView>
  </sheetViews>
  <sheetFormatPr baseColWidth="10" defaultColWidth="11.375" defaultRowHeight="12.45"/>
  <cols>
    <col min="1" max="1" width="12.125" style="484" customWidth="1"/>
    <col min="2" max="2" width="20.625" style="483" customWidth="1"/>
    <col min="3" max="3" width="18.875" style="483" customWidth="1"/>
    <col min="4" max="4" width="19.875" style="484" customWidth="1"/>
    <col min="5" max="5" width="18.875" style="485" customWidth="1"/>
    <col min="6" max="6" width="16.125" style="484" customWidth="1"/>
    <col min="7" max="16384" width="11.375" style="49"/>
  </cols>
  <sheetData>
    <row r="1" spans="1:6" hidden="1"/>
    <row r="2" spans="1:6" ht="14.25" hidden="1" customHeight="1"/>
    <row r="3" spans="1:6" ht="17.7">
      <c r="A3" s="983" t="s">
        <v>298</v>
      </c>
      <c r="B3" s="983"/>
      <c r="C3" s="983"/>
      <c r="D3" s="983"/>
      <c r="E3" s="983"/>
      <c r="F3" s="983"/>
    </row>
    <row r="4" spans="1:6" ht="10.5" customHeight="1"/>
    <row r="5" spans="1:6">
      <c r="A5" s="549"/>
      <c r="B5" s="486" t="s">
        <v>45</v>
      </c>
      <c r="C5" s="486" t="s">
        <v>45</v>
      </c>
      <c r="D5" s="487" t="s">
        <v>12</v>
      </c>
      <c r="E5" s="985" t="s">
        <v>48</v>
      </c>
      <c r="F5" s="488" t="s">
        <v>66</v>
      </c>
    </row>
    <row r="6" spans="1:6" ht="19" customHeight="1">
      <c r="A6" s="550"/>
      <c r="B6" s="489" t="s">
        <v>47</v>
      </c>
      <c r="C6" s="489" t="s">
        <v>67</v>
      </c>
      <c r="D6" s="490" t="s">
        <v>45</v>
      </c>
      <c r="E6" s="986"/>
      <c r="F6" s="491" t="s">
        <v>68</v>
      </c>
    </row>
    <row r="7" spans="1:6" ht="20.149999999999999" hidden="1" customHeight="1">
      <c r="A7" s="551">
        <v>32478</v>
      </c>
      <c r="B7" s="492">
        <v>11776913</v>
      </c>
      <c r="C7" s="492">
        <v>1096003</v>
      </c>
      <c r="D7" s="493">
        <f t="shared" ref="D7:D26" si="0">SUM(B7:C7)</f>
        <v>12872916</v>
      </c>
      <c r="E7" s="494">
        <v>5507151</v>
      </c>
      <c r="F7" s="495">
        <f t="shared" ref="F7:F29" si="1">D7/E7</f>
        <v>2.3374910184957702</v>
      </c>
    </row>
    <row r="8" spans="1:6" ht="20.149999999999999" hidden="1" customHeight="1">
      <c r="A8" s="551">
        <v>32843</v>
      </c>
      <c r="B8" s="492">
        <v>12304350</v>
      </c>
      <c r="C8" s="492">
        <v>1094136</v>
      </c>
      <c r="D8" s="493">
        <f t="shared" si="0"/>
        <v>13398486</v>
      </c>
      <c r="E8" s="494">
        <v>5636359</v>
      </c>
      <c r="F8" s="495">
        <f t="shared" si="1"/>
        <v>2.3771526973352834</v>
      </c>
    </row>
    <row r="9" spans="1:6" ht="20.149999999999999" hidden="1" customHeight="1">
      <c r="A9" s="551">
        <v>33208</v>
      </c>
      <c r="B9" s="492">
        <v>12587744</v>
      </c>
      <c r="C9" s="492">
        <v>1310779</v>
      </c>
      <c r="D9" s="493">
        <f t="shared" si="0"/>
        <v>13898523</v>
      </c>
      <c r="E9" s="494">
        <v>5773170</v>
      </c>
      <c r="F9" s="495">
        <f t="shared" si="1"/>
        <v>2.4074335243895466</v>
      </c>
    </row>
    <row r="10" spans="1:6" ht="20.149999999999999" customHeight="1">
      <c r="A10" s="551">
        <v>33573</v>
      </c>
      <c r="B10" s="492">
        <v>12614031</v>
      </c>
      <c r="C10" s="492">
        <v>1532417</v>
      </c>
      <c r="D10" s="493">
        <f t="shared" si="0"/>
        <v>14146448</v>
      </c>
      <c r="E10" s="494">
        <v>5913691</v>
      </c>
      <c r="F10" s="495">
        <f t="shared" si="1"/>
        <v>2.3921520417620736</v>
      </c>
    </row>
    <row r="11" spans="1:6" ht="20.149999999999999" customHeight="1">
      <c r="A11" s="551">
        <v>33939</v>
      </c>
      <c r="B11" s="492">
        <v>12234096</v>
      </c>
      <c r="C11" s="492">
        <v>1607685</v>
      </c>
      <c r="D11" s="493">
        <f t="shared" si="0"/>
        <v>13841781</v>
      </c>
      <c r="E11" s="494">
        <v>6054084</v>
      </c>
      <c r="F11" s="495">
        <f t="shared" si="1"/>
        <v>2.2863543023188972</v>
      </c>
    </row>
    <row r="12" spans="1:6" ht="20.149999999999999" customHeight="1">
      <c r="A12" s="551">
        <v>34304</v>
      </c>
      <c r="B12" s="492">
        <v>11916436</v>
      </c>
      <c r="C12" s="492">
        <v>1736397</v>
      </c>
      <c r="D12" s="493">
        <f t="shared" si="0"/>
        <v>13652833</v>
      </c>
      <c r="E12" s="494">
        <v>6268105</v>
      </c>
      <c r="F12" s="495">
        <f t="shared" si="1"/>
        <v>2.1781436335224122</v>
      </c>
    </row>
    <row r="13" spans="1:6" ht="20.149999999999999" customHeight="1">
      <c r="A13" s="551">
        <v>34669</v>
      </c>
      <c r="B13" s="492">
        <v>12109602</v>
      </c>
      <c r="C13" s="492">
        <v>1410066</v>
      </c>
      <c r="D13" s="493">
        <f t="shared" si="0"/>
        <v>13519668</v>
      </c>
      <c r="E13" s="494">
        <v>6391427</v>
      </c>
      <c r="F13" s="495">
        <f t="shared" si="1"/>
        <v>2.1152816108202441</v>
      </c>
    </row>
    <row r="14" spans="1:6" ht="20.149999999999999" customHeight="1">
      <c r="A14" s="551">
        <v>35034</v>
      </c>
      <c r="B14" s="492">
        <v>12300791</v>
      </c>
      <c r="C14" s="492">
        <v>1194809</v>
      </c>
      <c r="D14" s="493">
        <f t="shared" si="0"/>
        <v>13495600</v>
      </c>
      <c r="E14" s="494">
        <v>6516282</v>
      </c>
      <c r="F14" s="495">
        <f t="shared" si="1"/>
        <v>2.0710583120865547</v>
      </c>
    </row>
    <row r="15" spans="1:6" ht="20.149999999999999" customHeight="1">
      <c r="A15" s="551">
        <v>35400</v>
      </c>
      <c r="B15" s="492">
        <v>12534661</v>
      </c>
      <c r="C15" s="492">
        <v>1152362</v>
      </c>
      <c r="D15" s="493">
        <f t="shared" si="0"/>
        <v>13687023</v>
      </c>
      <c r="E15" s="494">
        <v>6636497</v>
      </c>
      <c r="F15" s="495">
        <f t="shared" si="1"/>
        <v>2.0623866777910091</v>
      </c>
    </row>
    <row r="16" spans="1:6" ht="20.149999999999999" customHeight="1">
      <c r="A16" s="551">
        <v>35765</v>
      </c>
      <c r="B16" s="492">
        <v>13029432</v>
      </c>
      <c r="C16" s="492">
        <v>1034695</v>
      </c>
      <c r="D16" s="493">
        <f t="shared" si="0"/>
        <v>14064127</v>
      </c>
      <c r="E16" s="494">
        <v>6740378</v>
      </c>
      <c r="F16" s="495">
        <f t="shared" si="1"/>
        <v>2.086548706912283</v>
      </c>
    </row>
    <row r="17" spans="1:6" ht="20.149999999999999" customHeight="1">
      <c r="A17" s="551">
        <v>36130</v>
      </c>
      <c r="B17" s="492">
        <v>13816294</v>
      </c>
      <c r="C17" s="492">
        <v>914356</v>
      </c>
      <c r="D17" s="493">
        <f t="shared" si="0"/>
        <v>14730650</v>
      </c>
      <c r="E17" s="494">
        <v>6846595</v>
      </c>
      <c r="F17" s="495">
        <f t="shared" si="1"/>
        <v>2.1515293368455413</v>
      </c>
    </row>
    <row r="18" spans="1:6" ht="20.149999999999999" customHeight="1">
      <c r="A18" s="551">
        <v>36495</v>
      </c>
      <c r="B18" s="492">
        <v>14578326</v>
      </c>
      <c r="C18" s="492">
        <v>853664</v>
      </c>
      <c r="D18" s="493">
        <f t="shared" si="0"/>
        <v>15431990</v>
      </c>
      <c r="E18" s="494">
        <v>6932804</v>
      </c>
      <c r="F18" s="495">
        <f t="shared" si="1"/>
        <v>2.2259377302459438</v>
      </c>
    </row>
    <row r="19" spans="1:6" ht="20.149999999999999" customHeight="1">
      <c r="A19" s="551">
        <v>36861</v>
      </c>
      <c r="B19" s="492">
        <v>15236218</v>
      </c>
      <c r="C19" s="492">
        <v>863763</v>
      </c>
      <c r="D19" s="493">
        <f t="shared" si="0"/>
        <v>16099981</v>
      </c>
      <c r="E19" s="494">
        <v>7017233</v>
      </c>
      <c r="F19" s="495">
        <f t="shared" si="1"/>
        <v>2.2943489264215682</v>
      </c>
    </row>
    <row r="20" spans="1:6" ht="20.149999999999999" customHeight="1">
      <c r="A20" s="551">
        <v>37226</v>
      </c>
      <c r="B20" s="492">
        <v>15748752</v>
      </c>
      <c r="C20" s="492">
        <v>920661</v>
      </c>
      <c r="D20" s="493">
        <f t="shared" si="0"/>
        <v>16669413</v>
      </c>
      <c r="E20" s="494">
        <v>7121087</v>
      </c>
      <c r="F20" s="495">
        <f t="shared" si="1"/>
        <v>2.3408523165072972</v>
      </c>
    </row>
    <row r="21" spans="1:6" ht="20.149999999999999" customHeight="1">
      <c r="A21" s="551">
        <v>37591</v>
      </c>
      <c r="B21" s="492">
        <v>16188390</v>
      </c>
      <c r="C21" s="492">
        <v>1000967</v>
      </c>
      <c r="D21" s="493">
        <f t="shared" si="0"/>
        <v>17189357</v>
      </c>
      <c r="E21" s="494">
        <v>7190919</v>
      </c>
      <c r="F21" s="495">
        <f t="shared" si="1"/>
        <v>2.3904256187561006</v>
      </c>
    </row>
    <row r="22" spans="1:6" ht="20.149999999999999" customHeight="1">
      <c r="A22" s="551">
        <v>37956</v>
      </c>
      <c r="B22" s="492">
        <v>16589561</v>
      </c>
      <c r="C22" s="492">
        <v>1073834</v>
      </c>
      <c r="D22" s="493">
        <f t="shared" si="0"/>
        <v>17663395</v>
      </c>
      <c r="E22" s="494">
        <v>7247856</v>
      </c>
      <c r="F22" s="495">
        <f t="shared" si="1"/>
        <v>2.4370510396453793</v>
      </c>
    </row>
    <row r="23" spans="1:6" ht="20.149999999999999" customHeight="1">
      <c r="A23" s="551">
        <v>38322</v>
      </c>
      <c r="B23" s="492">
        <v>17161920</v>
      </c>
      <c r="C23" s="492">
        <v>1121015</v>
      </c>
      <c r="D23" s="493">
        <f t="shared" si="0"/>
        <v>18282935</v>
      </c>
      <c r="E23" s="494">
        <v>7300329</v>
      </c>
      <c r="F23" s="495">
        <f t="shared" si="1"/>
        <v>2.5043987743566078</v>
      </c>
    </row>
    <row r="24" spans="1:6" ht="20.149999999999999" customHeight="1">
      <c r="A24" s="551">
        <v>38717</v>
      </c>
      <c r="B24" s="492">
        <v>18156182</v>
      </c>
      <c r="C24" s="492">
        <v>1169636</v>
      </c>
      <c r="D24" s="493">
        <f t="shared" si="0"/>
        <v>19325818</v>
      </c>
      <c r="E24" s="494">
        <v>7388500</v>
      </c>
      <c r="F24" s="495">
        <f t="shared" si="1"/>
        <v>2.6156619070176625</v>
      </c>
    </row>
    <row r="25" spans="1:6" ht="20.149999999999999" customHeight="1">
      <c r="A25" s="551">
        <v>39082</v>
      </c>
      <c r="B25" s="492">
        <v>18770259</v>
      </c>
      <c r="C25" s="492">
        <v>1209077</v>
      </c>
      <c r="D25" s="493">
        <f t="shared" si="0"/>
        <v>19979336</v>
      </c>
      <c r="E25" s="494">
        <v>7494385</v>
      </c>
      <c r="F25" s="495">
        <f t="shared" si="1"/>
        <v>2.6659073426305162</v>
      </c>
    </row>
    <row r="26" spans="1:6" ht="20.149999999999999" customHeight="1">
      <c r="A26" s="551">
        <v>39447</v>
      </c>
      <c r="B26" s="492">
        <v>19195755</v>
      </c>
      <c r="C26" s="492">
        <v>1367463</v>
      </c>
      <c r="D26" s="493">
        <f t="shared" si="0"/>
        <v>20563218</v>
      </c>
      <c r="E26" s="494">
        <v>7586574</v>
      </c>
      <c r="F26" s="495">
        <f t="shared" si="1"/>
        <v>2.710474846749007</v>
      </c>
    </row>
    <row r="27" spans="1:6" ht="20.149999999999999" customHeight="1">
      <c r="A27" s="551">
        <v>39813</v>
      </c>
      <c r="B27" s="492">
        <v>18305613</v>
      </c>
      <c r="C27" s="492">
        <v>2156051</v>
      </c>
      <c r="D27" s="493">
        <f t="shared" ref="D27:D48" si="2">SUM(B27:C27)</f>
        <v>20461664</v>
      </c>
      <c r="E27" s="494">
        <v>7700749</v>
      </c>
      <c r="F27" s="495">
        <f t="shared" si="1"/>
        <v>2.657100497626919</v>
      </c>
    </row>
    <row r="28" spans="1:6" ht="20.149999999999999" customHeight="1">
      <c r="A28" s="551">
        <v>40178</v>
      </c>
      <c r="B28" s="492">
        <v>17640018</v>
      </c>
      <c r="C28" s="492">
        <v>2874522</v>
      </c>
      <c r="D28" s="493">
        <f t="shared" si="2"/>
        <v>20514540</v>
      </c>
      <c r="E28" s="494">
        <v>7826416</v>
      </c>
      <c r="F28" s="495">
        <f t="shared" si="1"/>
        <v>2.6211921267665814</v>
      </c>
    </row>
    <row r="29" spans="1:6" ht="20.149999999999999" customHeight="1">
      <c r="A29" s="551">
        <v>40543</v>
      </c>
      <c r="B29" s="492">
        <v>17478095</v>
      </c>
      <c r="C29" s="492">
        <v>2858314</v>
      </c>
      <c r="D29" s="493">
        <f t="shared" si="2"/>
        <v>20336409</v>
      </c>
      <c r="E29" s="494">
        <v>7948463</v>
      </c>
      <c r="F29" s="495">
        <f t="shared" si="1"/>
        <v>2.5585335177379576</v>
      </c>
    </row>
    <row r="30" spans="1:6" ht="20.149999999999999" customHeight="1">
      <c r="A30" s="507">
        <v>40907</v>
      </c>
      <c r="B30" s="496">
        <v>17111792</v>
      </c>
      <c r="C30" s="492">
        <v>2770164</v>
      </c>
      <c r="D30" s="493">
        <f t="shared" si="2"/>
        <v>19881956</v>
      </c>
      <c r="E30" s="494">
        <v>8061785</v>
      </c>
      <c r="F30" s="495">
        <f>D30/E30</f>
        <v>2.4661977465288394</v>
      </c>
    </row>
    <row r="31" spans="1:6" ht="20.149999999999999" customHeight="1">
      <c r="A31" s="507">
        <v>41274</v>
      </c>
      <c r="B31" s="496">
        <v>16332488</v>
      </c>
      <c r="C31" s="492">
        <v>2798733</v>
      </c>
      <c r="D31" s="493">
        <f t="shared" si="2"/>
        <v>19131221</v>
      </c>
      <c r="E31" s="494">
        <v>8182112</v>
      </c>
      <c r="F31" s="495">
        <f t="shared" ref="F31:F37" si="3">D31/E31</f>
        <v>2.3381763779327391</v>
      </c>
    </row>
    <row r="32" spans="1:6" ht="20.149999999999999" customHeight="1">
      <c r="A32" s="551">
        <v>41639</v>
      </c>
      <c r="B32" s="496">
        <v>16258042</v>
      </c>
      <c r="C32" s="492">
        <v>2592428</v>
      </c>
      <c r="D32" s="493">
        <f t="shared" si="2"/>
        <v>18850470</v>
      </c>
      <c r="E32" s="494">
        <v>8315826</v>
      </c>
      <c r="F32" s="495">
        <f t="shared" si="3"/>
        <v>2.2668187141000784</v>
      </c>
    </row>
    <row r="33" spans="1:6" ht="18.5" hidden="1" customHeight="1">
      <c r="A33" s="507">
        <v>41642</v>
      </c>
      <c r="B33" s="496">
        <v>16101625</v>
      </c>
      <c r="C33" s="492">
        <v>2592428</v>
      </c>
      <c r="D33" s="493">
        <f t="shared" si="2"/>
        <v>18694053</v>
      </c>
      <c r="E33" s="494">
        <v>8323965</v>
      </c>
      <c r="F33" s="495">
        <f t="shared" si="3"/>
        <v>2.245811100839564</v>
      </c>
    </row>
    <row r="34" spans="1:6" ht="18.5" hidden="1" customHeight="1">
      <c r="A34" s="507">
        <v>41673</v>
      </c>
      <c r="B34" s="496">
        <v>16168480</v>
      </c>
      <c r="C34" s="492">
        <v>2659865</v>
      </c>
      <c r="D34" s="493">
        <f t="shared" si="2"/>
        <v>18828345</v>
      </c>
      <c r="E34" s="494">
        <v>8318212</v>
      </c>
      <c r="F34" s="495">
        <f t="shared" si="3"/>
        <v>2.263508672296402</v>
      </c>
    </row>
    <row r="35" spans="1:6" ht="18.5" hidden="1" customHeight="1">
      <c r="A35" s="507">
        <v>41701</v>
      </c>
      <c r="B35" s="496">
        <v>16269721</v>
      </c>
      <c r="C35" s="492">
        <v>2609004</v>
      </c>
      <c r="D35" s="493">
        <f t="shared" si="2"/>
        <v>18878725</v>
      </c>
      <c r="E35" s="494">
        <v>8328658</v>
      </c>
      <c r="F35" s="495">
        <f t="shared" si="3"/>
        <v>2.266718719870596</v>
      </c>
    </row>
    <row r="36" spans="1:6" ht="18.5" hidden="1" customHeight="1">
      <c r="A36" s="507">
        <v>41732</v>
      </c>
      <c r="B36" s="496">
        <v>16420853</v>
      </c>
      <c r="C36" s="492">
        <v>2529770</v>
      </c>
      <c r="D36" s="493">
        <f t="shared" si="2"/>
        <v>18950623</v>
      </c>
      <c r="E36" s="494">
        <v>8339738</v>
      </c>
      <c r="F36" s="495">
        <f t="shared" si="3"/>
        <v>2.2723283393315232</v>
      </c>
    </row>
    <row r="37" spans="1:6" ht="18.5" hidden="1" customHeight="1">
      <c r="A37" s="507">
        <v>41762</v>
      </c>
      <c r="B37" s="496">
        <v>16643364</v>
      </c>
      <c r="C37" s="492">
        <v>2420564</v>
      </c>
      <c r="D37" s="493">
        <f t="shared" si="2"/>
        <v>19063928</v>
      </c>
      <c r="E37" s="494">
        <v>8341124</v>
      </c>
      <c r="F37" s="495">
        <f t="shared" si="3"/>
        <v>2.2855346593576598</v>
      </c>
    </row>
    <row r="38" spans="1:6" ht="18.5" hidden="1" customHeight="1">
      <c r="A38" s="507">
        <v>41793</v>
      </c>
      <c r="B38" s="496">
        <v>16555787</v>
      </c>
      <c r="C38" s="492">
        <v>2346749</v>
      </c>
      <c r="D38" s="493">
        <f t="shared" si="2"/>
        <v>18902536</v>
      </c>
      <c r="E38" s="494">
        <v>8355745</v>
      </c>
      <c r="F38" s="495">
        <f t="shared" ref="F38:F43" si="4">D38/E38</f>
        <v>2.262220304712506</v>
      </c>
    </row>
    <row r="39" spans="1:6" ht="18.5" hidden="1" customHeight="1">
      <c r="A39" s="507">
        <v>41823</v>
      </c>
      <c r="B39" s="496">
        <v>16605097</v>
      </c>
      <c r="C39" s="492">
        <v>2327339</v>
      </c>
      <c r="D39" s="493">
        <f t="shared" si="2"/>
        <v>18932436</v>
      </c>
      <c r="E39" s="494">
        <v>8368115</v>
      </c>
      <c r="F39" s="495">
        <f t="shared" si="4"/>
        <v>2.2624493090737876</v>
      </c>
    </row>
    <row r="40" spans="1:6" ht="18.5" hidden="1" customHeight="1">
      <c r="A40" s="507">
        <v>41854</v>
      </c>
      <c r="B40" s="496">
        <v>16611116</v>
      </c>
      <c r="C40" s="492">
        <v>2379446</v>
      </c>
      <c r="D40" s="493">
        <f t="shared" si="2"/>
        <v>18990562</v>
      </c>
      <c r="E40" s="494">
        <v>8381031</v>
      </c>
      <c r="F40" s="495">
        <f t="shared" si="4"/>
        <v>2.265898073876591</v>
      </c>
    </row>
    <row r="41" spans="1:6" ht="18.5" hidden="1" customHeight="1">
      <c r="A41" s="507">
        <v>41885</v>
      </c>
      <c r="B41" s="496">
        <v>16565854</v>
      </c>
      <c r="C41" s="492">
        <v>2382324</v>
      </c>
      <c r="D41" s="493">
        <f t="shared" si="2"/>
        <v>18948178</v>
      </c>
      <c r="E41" s="494">
        <v>8385487</v>
      </c>
      <c r="F41" s="495">
        <f t="shared" si="4"/>
        <v>2.2596395415078456</v>
      </c>
    </row>
    <row r="42" spans="1:6" ht="18.5" hidden="1" customHeight="1">
      <c r="A42" s="507">
        <v>41915</v>
      </c>
      <c r="B42" s="496">
        <v>16575092</v>
      </c>
      <c r="C42" s="492">
        <v>2245893</v>
      </c>
      <c r="D42" s="493">
        <f t="shared" si="2"/>
        <v>18820985</v>
      </c>
      <c r="E42" s="494">
        <v>8400291</v>
      </c>
      <c r="F42" s="495">
        <f t="shared" si="4"/>
        <v>2.2405158345109712</v>
      </c>
    </row>
    <row r="43" spans="1:6" ht="18.5" hidden="1" customHeight="1">
      <c r="A43" s="507">
        <v>41946</v>
      </c>
      <c r="B43" s="496">
        <v>16731207</v>
      </c>
      <c r="C43" s="492">
        <v>2302600</v>
      </c>
      <c r="D43" s="493">
        <f t="shared" si="2"/>
        <v>19033807</v>
      </c>
      <c r="E43" s="494">
        <v>8416198</v>
      </c>
      <c r="F43" s="495">
        <f t="shared" si="4"/>
        <v>2.2615683471325174</v>
      </c>
    </row>
    <row r="44" spans="1:6" ht="18.5" customHeight="1">
      <c r="A44" s="507">
        <v>41976</v>
      </c>
      <c r="B44" s="496">
        <v>16651884</v>
      </c>
      <c r="C44" s="492">
        <v>2280749</v>
      </c>
      <c r="D44" s="493">
        <f t="shared" si="2"/>
        <v>18932633</v>
      </c>
      <c r="E44" s="494">
        <v>8428617</v>
      </c>
      <c r="F44" s="495">
        <f t="shared" ref="F44:F60" si="5">D44/E44</f>
        <v>2.2462324483364235</v>
      </c>
    </row>
    <row r="45" spans="1:6" ht="18.5" hidden="1" customHeight="1">
      <c r="A45" s="507">
        <v>42007</v>
      </c>
      <c r="B45" s="496">
        <v>16589693</v>
      </c>
      <c r="C45" s="492">
        <v>2280749</v>
      </c>
      <c r="D45" s="493">
        <f t="shared" si="2"/>
        <v>18870442</v>
      </c>
      <c r="E45" s="494">
        <v>8439499</v>
      </c>
      <c r="F45" s="495">
        <f t="shared" si="5"/>
        <v>2.2359670876197746</v>
      </c>
    </row>
    <row r="46" spans="1:6" ht="18.5" hidden="1" customHeight="1">
      <c r="A46" s="507">
        <v>42038</v>
      </c>
      <c r="B46" s="496">
        <v>16705373</v>
      </c>
      <c r="C46" s="492">
        <v>2283274</v>
      </c>
      <c r="D46" s="493">
        <f t="shared" si="2"/>
        <v>18988647</v>
      </c>
      <c r="E46" s="494">
        <v>8426243</v>
      </c>
      <c r="F46" s="495">
        <f t="shared" si="5"/>
        <v>2.253512864511503</v>
      </c>
    </row>
    <row r="47" spans="1:6" ht="18.5" hidden="1" customHeight="1">
      <c r="A47" s="507">
        <v>42066</v>
      </c>
      <c r="B47" s="496">
        <v>16826434</v>
      </c>
      <c r="C47" s="492">
        <v>2234864</v>
      </c>
      <c r="D47" s="493">
        <f t="shared" si="2"/>
        <v>19061298</v>
      </c>
      <c r="E47" s="494">
        <v>8428726</v>
      </c>
      <c r="F47" s="495">
        <f t="shared" si="5"/>
        <v>2.2614684591716472</v>
      </c>
    </row>
    <row r="48" spans="1:6" ht="18.5" hidden="1" customHeight="1">
      <c r="A48" s="507">
        <v>42097</v>
      </c>
      <c r="B48" s="496">
        <v>16980815</v>
      </c>
      <c r="C48" s="492">
        <v>2154935</v>
      </c>
      <c r="D48" s="493">
        <f t="shared" si="2"/>
        <v>19135750</v>
      </c>
      <c r="E48" s="494">
        <v>8436354</v>
      </c>
      <c r="F48" s="495">
        <f t="shared" si="5"/>
        <v>2.2682488193359358</v>
      </c>
    </row>
    <row r="49" spans="1:6" ht="18.5" hidden="1" customHeight="1">
      <c r="A49" s="507">
        <v>42127</v>
      </c>
      <c r="B49" s="496">
        <v>17248257</v>
      </c>
      <c r="C49" s="492">
        <v>2061004</v>
      </c>
      <c r="D49" s="493">
        <f t="shared" ref="D49:D69" si="6">SUM(B49:C49)</f>
        <v>19309261</v>
      </c>
      <c r="E49" s="494">
        <v>8434731</v>
      </c>
      <c r="F49" s="495">
        <f t="shared" si="5"/>
        <v>2.289256290449571</v>
      </c>
    </row>
    <row r="50" spans="1:6" ht="18.5" hidden="1" customHeight="1">
      <c r="A50" s="507">
        <v>42158</v>
      </c>
      <c r="B50" s="496">
        <v>17075015</v>
      </c>
      <c r="C50" s="492">
        <v>1977425</v>
      </c>
      <c r="D50" s="493">
        <f t="shared" si="6"/>
        <v>19052440</v>
      </c>
      <c r="E50" s="494">
        <v>8447911</v>
      </c>
      <c r="F50" s="495">
        <f t="shared" si="5"/>
        <v>2.2552841761708899</v>
      </c>
    </row>
    <row r="51" spans="1:6" ht="18" hidden="1" customHeight="1">
      <c r="A51" s="507">
        <v>42188</v>
      </c>
      <c r="B51" s="496">
        <v>17127907</v>
      </c>
      <c r="C51" s="492">
        <v>1977737</v>
      </c>
      <c r="D51" s="493">
        <f t="shared" si="6"/>
        <v>19105644</v>
      </c>
      <c r="E51" s="494">
        <v>8461153</v>
      </c>
      <c r="F51" s="495">
        <f t="shared" si="5"/>
        <v>2.258042609559241</v>
      </c>
    </row>
    <row r="52" spans="1:6" ht="18" hidden="1" customHeight="1">
      <c r="A52" s="507">
        <v>42219</v>
      </c>
      <c r="B52" s="496">
        <v>16983302</v>
      </c>
      <c r="C52" s="492">
        <v>2040398</v>
      </c>
      <c r="D52" s="493">
        <f t="shared" si="6"/>
        <v>19023700</v>
      </c>
      <c r="E52" s="494">
        <v>8462042</v>
      </c>
      <c r="F52" s="495">
        <f t="shared" si="5"/>
        <v>2.2481216708685681</v>
      </c>
    </row>
    <row r="53" spans="1:6" ht="18" hidden="1" customHeight="1">
      <c r="A53" s="507">
        <v>42250</v>
      </c>
      <c r="B53" s="496">
        <v>17072551</v>
      </c>
      <c r="C53" s="492">
        <v>2081390</v>
      </c>
      <c r="D53" s="493">
        <f t="shared" si="6"/>
        <v>19153941</v>
      </c>
      <c r="E53" s="494">
        <v>8474512</v>
      </c>
      <c r="F53" s="495">
        <f t="shared" si="5"/>
        <v>2.2601821792216472</v>
      </c>
    </row>
    <row r="54" spans="1:6" ht="18" hidden="1" customHeight="1">
      <c r="A54" s="507">
        <v>42280</v>
      </c>
      <c r="B54" s="496">
        <v>17209036</v>
      </c>
      <c r="C54" s="492">
        <v>1937190</v>
      </c>
      <c r="D54" s="493">
        <f t="shared" si="6"/>
        <v>19146226</v>
      </c>
      <c r="E54" s="494">
        <v>8485978</v>
      </c>
      <c r="F54" s="495">
        <f t="shared" si="5"/>
        <v>2.2562191417418238</v>
      </c>
    </row>
    <row r="55" spans="1:6" ht="18" hidden="1" customHeight="1">
      <c r="A55" s="507">
        <v>42311</v>
      </c>
      <c r="B55" s="496">
        <v>17208793</v>
      </c>
      <c r="C55" s="492">
        <v>1981019</v>
      </c>
      <c r="D55" s="493">
        <f t="shared" si="6"/>
        <v>19189812</v>
      </c>
      <c r="E55" s="494">
        <v>8498073</v>
      </c>
      <c r="F55" s="495">
        <f t="shared" si="5"/>
        <v>2.2581368740889847</v>
      </c>
    </row>
    <row r="56" spans="1:6" ht="18" customHeight="1">
      <c r="A56" s="507">
        <v>42341</v>
      </c>
      <c r="B56" s="496">
        <v>17180590</v>
      </c>
      <c r="C56" s="492">
        <v>1982624</v>
      </c>
      <c r="D56" s="493">
        <f t="shared" si="6"/>
        <v>19163214</v>
      </c>
      <c r="E56" s="494">
        <v>8508482</v>
      </c>
      <c r="F56" s="495">
        <f t="shared" si="5"/>
        <v>2.2522482858869539</v>
      </c>
    </row>
    <row r="57" spans="1:6" ht="18" hidden="1" customHeight="1">
      <c r="A57" s="507">
        <v>42372</v>
      </c>
      <c r="B57" s="496">
        <v>17112224</v>
      </c>
      <c r="C57" s="492">
        <v>1982624</v>
      </c>
      <c r="D57" s="493">
        <f t="shared" si="6"/>
        <v>19094848</v>
      </c>
      <c r="E57" s="494">
        <v>8503090</v>
      </c>
      <c r="F57" s="495">
        <f t="shared" si="5"/>
        <v>2.2456363510206288</v>
      </c>
    </row>
    <row r="58" spans="1:6" ht="18" hidden="1" customHeight="1">
      <c r="A58" s="507">
        <v>42403</v>
      </c>
      <c r="B58" s="496">
        <v>17136666</v>
      </c>
      <c r="C58" s="492">
        <v>2042307</v>
      </c>
      <c r="D58" s="493">
        <f t="shared" si="6"/>
        <v>19178973</v>
      </c>
      <c r="E58" s="494">
        <v>8509091</v>
      </c>
      <c r="F58" s="495">
        <f t="shared" si="5"/>
        <v>2.2539391105348385</v>
      </c>
    </row>
    <row r="59" spans="1:6" ht="18" hidden="1" customHeight="1">
      <c r="A59" s="507">
        <v>42432</v>
      </c>
      <c r="B59" s="496">
        <v>17263972</v>
      </c>
      <c r="C59" s="496">
        <v>2001957</v>
      </c>
      <c r="D59" s="493">
        <f t="shared" si="6"/>
        <v>19265929</v>
      </c>
      <c r="E59" s="494">
        <v>8518727</v>
      </c>
      <c r="F59" s="495">
        <f t="shared" si="5"/>
        <v>2.261597184649772</v>
      </c>
    </row>
    <row r="60" spans="1:6" ht="18" hidden="1" customHeight="1">
      <c r="A60" s="507">
        <v>42463</v>
      </c>
      <c r="B60" s="496">
        <v>17536670</v>
      </c>
      <c r="C60" s="496">
        <v>1909323</v>
      </c>
      <c r="D60" s="493">
        <f t="shared" si="6"/>
        <v>19445993</v>
      </c>
      <c r="E60" s="494">
        <v>8524591</v>
      </c>
      <c r="F60" s="495">
        <f t="shared" si="5"/>
        <v>2.281164339731959</v>
      </c>
    </row>
    <row r="61" spans="1:6" ht="18" hidden="1" customHeight="1">
      <c r="A61" s="507">
        <v>42493</v>
      </c>
      <c r="B61" s="496">
        <v>17598891</v>
      </c>
      <c r="C61" s="496">
        <v>1849211</v>
      </c>
      <c r="D61" s="493">
        <f t="shared" si="6"/>
        <v>19448102</v>
      </c>
      <c r="E61" s="494">
        <v>8528843</v>
      </c>
      <c r="F61" s="495">
        <f t="shared" ref="F61:F70" si="7">D61/E61</f>
        <v>2.2802743584329082</v>
      </c>
    </row>
    <row r="62" spans="1:6" ht="18" hidden="1" customHeight="1">
      <c r="A62" s="507">
        <v>42524</v>
      </c>
      <c r="B62" s="496">
        <v>17569069</v>
      </c>
      <c r="C62" s="496">
        <v>1789772</v>
      </c>
      <c r="D62" s="493">
        <f t="shared" si="6"/>
        <v>19358841</v>
      </c>
      <c r="E62" s="494">
        <v>8545172</v>
      </c>
      <c r="F62" s="495">
        <f t="shared" si="7"/>
        <v>2.2654711923879356</v>
      </c>
    </row>
    <row r="63" spans="1:6" ht="18" hidden="1" customHeight="1">
      <c r="A63" s="507">
        <v>42554</v>
      </c>
      <c r="B63" s="496">
        <v>17805680</v>
      </c>
      <c r="C63" s="496">
        <v>1808940</v>
      </c>
      <c r="D63" s="493">
        <f t="shared" si="6"/>
        <v>19614620</v>
      </c>
      <c r="E63" s="494">
        <v>8559328</v>
      </c>
      <c r="F63" s="495">
        <f t="shared" si="7"/>
        <v>2.2916074719884554</v>
      </c>
    </row>
    <row r="64" spans="1:6" ht="18" hidden="1" customHeight="1">
      <c r="A64" s="507">
        <v>42585</v>
      </c>
      <c r="B64" s="496">
        <v>17452444</v>
      </c>
      <c r="C64" s="496">
        <v>1855085</v>
      </c>
      <c r="D64" s="493">
        <f t="shared" si="6"/>
        <v>19307529</v>
      </c>
      <c r="E64" s="494">
        <v>8568629</v>
      </c>
      <c r="F64" s="495">
        <f t="shared" si="7"/>
        <v>2.2532810091322659</v>
      </c>
    </row>
    <row r="65" spans="1:6" ht="18" hidden="1" customHeight="1">
      <c r="A65" s="507">
        <v>42616</v>
      </c>
      <c r="B65" s="496">
        <v>17603313</v>
      </c>
      <c r="C65" s="492">
        <v>1886814</v>
      </c>
      <c r="D65" s="493">
        <f t="shared" si="6"/>
        <v>19490127</v>
      </c>
      <c r="E65" s="494">
        <v>8574146</v>
      </c>
      <c r="F65" s="495">
        <f t="shared" si="7"/>
        <v>2.2731274928138614</v>
      </c>
    </row>
    <row r="66" spans="1:6" ht="18" hidden="1" customHeight="1">
      <c r="A66" s="507">
        <v>42646</v>
      </c>
      <c r="B66" s="496">
        <v>17666175</v>
      </c>
      <c r="C66" s="492">
        <v>1756050</v>
      </c>
      <c r="D66" s="493">
        <f t="shared" si="6"/>
        <v>19422225</v>
      </c>
      <c r="E66" s="494">
        <v>8586224</v>
      </c>
      <c r="F66" s="495">
        <f t="shared" si="7"/>
        <v>2.2620216989447282</v>
      </c>
    </row>
    <row r="67" spans="1:6" ht="18" hidden="1" customHeight="1">
      <c r="A67" s="507">
        <v>42677</v>
      </c>
      <c r="B67" s="496">
        <v>17734106</v>
      </c>
      <c r="C67" s="492">
        <v>1776653</v>
      </c>
      <c r="D67" s="493">
        <f t="shared" si="6"/>
        <v>19510759</v>
      </c>
      <c r="E67" s="494">
        <v>8595509</v>
      </c>
      <c r="F67" s="495">
        <f t="shared" si="7"/>
        <v>2.2698782585184891</v>
      </c>
    </row>
    <row r="68" spans="1:6" ht="17.850000000000001" customHeight="1">
      <c r="A68" s="507">
        <v>42707</v>
      </c>
      <c r="B68" s="496">
        <v>17741897</v>
      </c>
      <c r="C68" s="492">
        <v>1842758</v>
      </c>
      <c r="D68" s="493">
        <f t="shared" si="6"/>
        <v>19584655</v>
      </c>
      <c r="E68" s="494">
        <v>8609085</v>
      </c>
      <c r="F68" s="495">
        <f t="shared" si="7"/>
        <v>2.2748822900459222</v>
      </c>
    </row>
    <row r="69" spans="1:6" ht="18" hidden="1" customHeight="1">
      <c r="A69" s="507">
        <v>42738</v>
      </c>
      <c r="B69" s="496">
        <v>17603834</v>
      </c>
      <c r="C69" s="492">
        <v>1842758</v>
      </c>
      <c r="D69" s="493">
        <f t="shared" si="6"/>
        <v>19446592</v>
      </c>
      <c r="E69" s="494">
        <v>8602601</v>
      </c>
      <c r="F69" s="495">
        <f t="shared" si="7"/>
        <v>2.2605479435812494</v>
      </c>
    </row>
    <row r="70" spans="1:6" ht="18" hidden="1" customHeight="1">
      <c r="A70" s="507">
        <v>42769</v>
      </c>
      <c r="B70" s="496">
        <v>17728907</v>
      </c>
      <c r="C70" s="492">
        <v>1776473</v>
      </c>
      <c r="D70" s="493">
        <f>SUM(B70:C70)</f>
        <v>19505380</v>
      </c>
      <c r="E70" s="494">
        <v>8598985</v>
      </c>
      <c r="F70" s="495">
        <f t="shared" si="7"/>
        <v>2.2683351581611086</v>
      </c>
    </row>
    <row r="71" spans="1:6" ht="18" hidden="1" customHeight="1">
      <c r="A71" s="507">
        <v>42797</v>
      </c>
      <c r="B71" s="496">
        <v>17852833</v>
      </c>
      <c r="C71" s="492">
        <v>1633869</v>
      </c>
      <c r="D71" s="493">
        <f>SUM(B71:C71)</f>
        <v>19486702</v>
      </c>
      <c r="E71" s="494">
        <v>8610495</v>
      </c>
      <c r="F71" s="495">
        <f t="shared" ref="F71:F84" si="8">D71/E71</f>
        <v>2.2631337687322275</v>
      </c>
    </row>
    <row r="72" spans="1:6" ht="18" hidden="1" customHeight="1">
      <c r="A72" s="507">
        <v>42828</v>
      </c>
      <c r="B72" s="496">
        <v>18184000</v>
      </c>
      <c r="C72" s="492">
        <v>1479463</v>
      </c>
      <c r="D72" s="493">
        <f>SUM(B72:C72)</f>
        <v>19663463</v>
      </c>
      <c r="E72" s="494">
        <v>8624602</v>
      </c>
      <c r="F72" s="495">
        <f t="shared" si="8"/>
        <v>2.2799270041678446</v>
      </c>
    </row>
    <row r="73" spans="1:6" ht="18" hidden="1" customHeight="1">
      <c r="A73" s="507">
        <v>42858</v>
      </c>
      <c r="B73" s="496">
        <v>18261899</v>
      </c>
      <c r="C73" s="492">
        <v>1274167</v>
      </c>
      <c r="D73" s="493">
        <f t="shared" ref="D73:D84" si="9">SUM(B73:C73)</f>
        <v>19536066</v>
      </c>
      <c r="E73" s="494">
        <v>8618842</v>
      </c>
      <c r="F73" s="495">
        <f t="shared" si="8"/>
        <v>2.2666694667334659</v>
      </c>
    </row>
    <row r="74" spans="1:6" ht="18" hidden="1" customHeight="1">
      <c r="A74" s="507">
        <v>42889</v>
      </c>
      <c r="B74" s="496">
        <v>18196843</v>
      </c>
      <c r="C74" s="492">
        <v>1123856</v>
      </c>
      <c r="D74" s="493">
        <f t="shared" si="9"/>
        <v>19320699</v>
      </c>
      <c r="E74" s="494">
        <v>8637504</v>
      </c>
      <c r="F74" s="495">
        <f t="shared" si="8"/>
        <v>2.2368382115944607</v>
      </c>
    </row>
    <row r="75" spans="1:6" ht="18" hidden="1" customHeight="1">
      <c r="A75" s="507">
        <v>42919</v>
      </c>
      <c r="B75" s="496">
        <v>18276939</v>
      </c>
      <c r="C75" s="492">
        <v>1018278</v>
      </c>
      <c r="D75" s="493">
        <f t="shared" si="9"/>
        <v>19295217</v>
      </c>
      <c r="E75" s="494">
        <v>8652057</v>
      </c>
      <c r="F75" s="495">
        <f t="shared" si="8"/>
        <v>2.2301305920661409</v>
      </c>
    </row>
    <row r="76" spans="1:6" ht="18" hidden="1" customHeight="1">
      <c r="A76" s="507">
        <v>42950</v>
      </c>
      <c r="B76" s="496">
        <v>18040192</v>
      </c>
      <c r="C76" s="492">
        <v>1150116.1100000031</v>
      </c>
      <c r="D76" s="493">
        <f t="shared" si="9"/>
        <v>19190308.110000003</v>
      </c>
      <c r="E76" s="494">
        <v>8661628</v>
      </c>
      <c r="F76" s="495">
        <f t="shared" si="8"/>
        <v>2.215554409632924</v>
      </c>
    </row>
    <row r="77" spans="1:6" ht="18" hidden="1" customHeight="1">
      <c r="A77" s="507">
        <v>42981</v>
      </c>
      <c r="B77" s="496">
        <v>18400140</v>
      </c>
      <c r="C77" s="496">
        <v>1066562</v>
      </c>
      <c r="D77" s="493">
        <f t="shared" si="9"/>
        <v>19466702</v>
      </c>
      <c r="E77" s="494">
        <v>8668141</v>
      </c>
      <c r="F77" s="495">
        <f t="shared" si="8"/>
        <v>2.2457758820489881</v>
      </c>
    </row>
    <row r="78" spans="1:6" ht="18" hidden="1" customHeight="1">
      <c r="A78" s="507">
        <v>43011</v>
      </c>
      <c r="B78" s="496">
        <v>18281362</v>
      </c>
      <c r="C78" s="496">
        <v>1035991.9699999988</v>
      </c>
      <c r="D78" s="493">
        <f t="shared" si="9"/>
        <v>19317353.969999999</v>
      </c>
      <c r="E78" s="494">
        <v>8679378</v>
      </c>
      <c r="F78" s="495">
        <f t="shared" si="8"/>
        <v>2.2256610980648612</v>
      </c>
    </row>
    <row r="79" spans="1:6" ht="18" hidden="1" customHeight="1">
      <c r="A79" s="507">
        <v>43042</v>
      </c>
      <c r="B79" s="496">
        <v>18364819</v>
      </c>
      <c r="C79" s="492">
        <v>1083493</v>
      </c>
      <c r="D79" s="493">
        <f t="shared" si="9"/>
        <v>19448312</v>
      </c>
      <c r="E79" s="494">
        <v>8692779</v>
      </c>
      <c r="F79" s="495">
        <f t="shared" si="8"/>
        <v>2.2372951158657086</v>
      </c>
    </row>
    <row r="80" spans="1:6" ht="17.850000000000001" customHeight="1">
      <c r="A80" s="507">
        <v>43072</v>
      </c>
      <c r="B80" s="496">
        <v>18331107</v>
      </c>
      <c r="C80" s="496">
        <v>1124277</v>
      </c>
      <c r="D80" s="493">
        <f t="shared" si="9"/>
        <v>19455384</v>
      </c>
      <c r="E80" s="494">
        <v>8705707</v>
      </c>
      <c r="F80" s="495">
        <f t="shared" si="8"/>
        <v>2.2347850668532723</v>
      </c>
    </row>
    <row r="81" spans="1:6" ht="18" hidden="1" customHeight="1">
      <c r="A81" s="507">
        <v>43103</v>
      </c>
      <c r="B81" s="496">
        <v>18211901</v>
      </c>
      <c r="C81" s="496">
        <v>1152190</v>
      </c>
      <c r="D81" s="493">
        <f t="shared" si="9"/>
        <v>19364091</v>
      </c>
      <c r="E81" s="494">
        <v>8698160</v>
      </c>
      <c r="F81" s="495">
        <f t="shared" si="8"/>
        <v>2.2262284207234635</v>
      </c>
    </row>
    <row r="82" spans="1:6" ht="18" hidden="1" customHeight="1">
      <c r="A82" s="507">
        <v>43134</v>
      </c>
      <c r="B82" s="496">
        <v>18314467</v>
      </c>
      <c r="C82" s="496">
        <v>1158945</v>
      </c>
      <c r="D82" s="493">
        <f t="shared" si="9"/>
        <v>19473412</v>
      </c>
      <c r="E82" s="494">
        <v>8699056</v>
      </c>
      <c r="F82" s="495">
        <f t="shared" si="8"/>
        <v>2.2385661156796783</v>
      </c>
    </row>
    <row r="83" spans="1:6" ht="18" hidden="1" customHeight="1">
      <c r="A83" s="507">
        <v>43162</v>
      </c>
      <c r="B83" s="496">
        <v>18542644</v>
      </c>
      <c r="C83" s="496">
        <v>1107988.1000000001</v>
      </c>
      <c r="D83" s="493">
        <f t="shared" si="9"/>
        <v>19650632.100000001</v>
      </c>
      <c r="E83" s="494">
        <v>8708127</v>
      </c>
      <c r="F83" s="495">
        <f t="shared" si="8"/>
        <v>2.25658538282687</v>
      </c>
    </row>
    <row r="84" spans="1:6" ht="18" hidden="1" customHeight="1">
      <c r="A84" s="507">
        <v>43193</v>
      </c>
      <c r="B84" s="496">
        <v>18659703</v>
      </c>
      <c r="C84" s="496">
        <v>1052353</v>
      </c>
      <c r="D84" s="493">
        <f t="shared" si="9"/>
        <v>19712056</v>
      </c>
      <c r="E84" s="494">
        <v>8715347</v>
      </c>
      <c r="F84" s="495">
        <f t="shared" si="8"/>
        <v>2.2617637599512674</v>
      </c>
    </row>
    <row r="85" spans="1:6" ht="18" hidden="1" customHeight="1">
      <c r="A85" s="507">
        <v>43223</v>
      </c>
      <c r="B85" s="497">
        <v>18832943</v>
      </c>
      <c r="C85" s="497">
        <v>1004399</v>
      </c>
      <c r="D85" s="493">
        <f t="shared" ref="D85:D106" si="10">SUM(B85:C85)</f>
        <v>19837342</v>
      </c>
      <c r="E85" s="494">
        <v>8714595</v>
      </c>
      <c r="F85" s="495">
        <f t="shared" ref="F85:F106" si="11">D85/E85</f>
        <v>2.2763355038300688</v>
      </c>
    </row>
    <row r="86" spans="1:6" ht="18" hidden="1" customHeight="1">
      <c r="A86" s="507">
        <v>43254</v>
      </c>
      <c r="B86" s="497">
        <v>18967952</v>
      </c>
      <c r="C86" s="496">
        <v>987526</v>
      </c>
      <c r="D86" s="493">
        <f t="shared" si="10"/>
        <v>19955478</v>
      </c>
      <c r="E86" s="494">
        <v>8733153</v>
      </c>
      <c r="F86" s="495">
        <f t="shared" si="11"/>
        <v>2.2850255801083525</v>
      </c>
    </row>
    <row r="87" spans="1:6" ht="18" hidden="1" customHeight="1">
      <c r="A87" s="507">
        <v>43284</v>
      </c>
      <c r="B87" s="497">
        <v>18812915</v>
      </c>
      <c r="C87" s="496">
        <v>1052309</v>
      </c>
      <c r="D87" s="493">
        <f t="shared" si="10"/>
        <v>19865224</v>
      </c>
      <c r="E87" s="494">
        <v>8747282</v>
      </c>
      <c r="F87" s="495">
        <f t="shared" si="11"/>
        <v>2.2710167569766244</v>
      </c>
    </row>
    <row r="88" spans="1:6" ht="18" hidden="1" customHeight="1">
      <c r="A88" s="507">
        <v>43315</v>
      </c>
      <c r="B88" s="497">
        <v>18535422</v>
      </c>
      <c r="C88" s="497">
        <v>1131089</v>
      </c>
      <c r="D88" s="493">
        <f t="shared" si="10"/>
        <v>19666511</v>
      </c>
      <c r="E88" s="494">
        <v>8755362</v>
      </c>
      <c r="F88" s="495">
        <f t="shared" si="11"/>
        <v>2.2462247706034315</v>
      </c>
    </row>
    <row r="89" spans="1:6" ht="18" hidden="1" customHeight="1">
      <c r="A89" s="507">
        <v>43346</v>
      </c>
      <c r="B89" s="496">
        <v>18956018</v>
      </c>
      <c r="C89" s="496">
        <v>1074080</v>
      </c>
      <c r="D89" s="493">
        <f t="shared" si="10"/>
        <v>20030098</v>
      </c>
      <c r="E89" s="494">
        <v>8762772</v>
      </c>
      <c r="F89" s="495">
        <f t="shared" si="11"/>
        <v>2.2858175472327704</v>
      </c>
    </row>
    <row r="90" spans="1:6" ht="18" hidden="1" customHeight="1">
      <c r="A90" s="507">
        <v>43376</v>
      </c>
      <c r="B90" s="497">
        <v>18792718</v>
      </c>
      <c r="C90" s="497">
        <v>1039956</v>
      </c>
      <c r="D90" s="493">
        <f t="shared" ref="D90:D96" si="12">SUM(B90:C90)</f>
        <v>19832674</v>
      </c>
      <c r="E90" s="494">
        <v>8771782</v>
      </c>
      <c r="F90" s="495">
        <f t="shared" ref="F90:F105" si="13">D90/E90</f>
        <v>2.260962937747427</v>
      </c>
    </row>
    <row r="91" spans="1:6" ht="18" hidden="1" customHeight="1">
      <c r="A91" s="507">
        <v>43407</v>
      </c>
      <c r="B91" s="497">
        <v>18871968</v>
      </c>
      <c r="C91" s="497">
        <v>1093703</v>
      </c>
      <c r="D91" s="493">
        <f t="shared" si="12"/>
        <v>19965671</v>
      </c>
      <c r="E91" s="494">
        <v>8787752</v>
      </c>
      <c r="F91" s="495">
        <f t="shared" si="13"/>
        <v>2.2719884448263903</v>
      </c>
    </row>
    <row r="92" spans="1:6" ht="18" customHeight="1">
      <c r="A92" s="507">
        <v>43437</v>
      </c>
      <c r="B92" s="496">
        <v>18914563</v>
      </c>
      <c r="C92" s="496">
        <v>1176227</v>
      </c>
      <c r="D92" s="493">
        <f t="shared" si="12"/>
        <v>20090790</v>
      </c>
      <c r="E92" s="494">
        <v>8806744</v>
      </c>
      <c r="F92" s="495">
        <f t="shared" si="13"/>
        <v>2.2812960158714732</v>
      </c>
    </row>
    <row r="93" spans="1:6" ht="18" hidden="1" customHeight="1">
      <c r="A93" s="507">
        <v>43468</v>
      </c>
      <c r="B93" s="497">
        <v>18730629</v>
      </c>
      <c r="C93" s="497">
        <v>1255874</v>
      </c>
      <c r="D93" s="493">
        <f t="shared" si="12"/>
        <v>19986503</v>
      </c>
      <c r="E93" s="494">
        <v>8807128</v>
      </c>
      <c r="F93" s="495">
        <f t="shared" si="13"/>
        <v>2.2693553448979054</v>
      </c>
    </row>
    <row r="94" spans="1:6" ht="18" hidden="1" customHeight="1">
      <c r="A94" s="507">
        <v>43499</v>
      </c>
      <c r="B94" s="497">
        <v>18846671</v>
      </c>
      <c r="C94" s="497">
        <v>1271368</v>
      </c>
      <c r="D94" s="493">
        <f t="shared" si="12"/>
        <v>20118039</v>
      </c>
      <c r="E94" s="494">
        <v>8818371</v>
      </c>
      <c r="F94" s="495">
        <f t="shared" si="13"/>
        <v>2.2813781592994897</v>
      </c>
    </row>
    <row r="95" spans="1:6" ht="18" hidden="1" customHeight="1">
      <c r="A95" s="507">
        <v>43527</v>
      </c>
      <c r="B95" s="497">
        <v>19096989</v>
      </c>
      <c r="C95" s="497">
        <v>1194448</v>
      </c>
      <c r="D95" s="493">
        <f t="shared" si="12"/>
        <v>20291437</v>
      </c>
      <c r="E95" s="494">
        <v>8816002</v>
      </c>
      <c r="F95" s="495">
        <f t="shared" si="13"/>
        <v>2.3016597546143931</v>
      </c>
    </row>
    <row r="96" spans="1:6" ht="18" hidden="1" customHeight="1">
      <c r="A96" s="507">
        <v>43558</v>
      </c>
      <c r="B96" s="497">
        <v>19182653</v>
      </c>
      <c r="C96" s="497">
        <v>1111446</v>
      </c>
      <c r="D96" s="493">
        <f t="shared" si="12"/>
        <v>20294099</v>
      </c>
      <c r="E96" s="494">
        <v>8824066</v>
      </c>
      <c r="F96" s="495">
        <f t="shared" si="13"/>
        <v>2.2998580246339952</v>
      </c>
    </row>
    <row r="97" spans="1:6" ht="18" hidden="1" customHeight="1">
      <c r="A97" s="507">
        <v>43588</v>
      </c>
      <c r="B97" s="497">
        <v>19327792</v>
      </c>
      <c r="C97" s="497">
        <v>1083916</v>
      </c>
      <c r="D97" s="493">
        <f t="shared" ref="D97" si="14">SUM(B97:C97)</f>
        <v>20411708</v>
      </c>
      <c r="E97" s="494">
        <v>8815982</v>
      </c>
      <c r="F97" s="495">
        <f t="shared" si="13"/>
        <v>2.3153073588398887</v>
      </c>
    </row>
    <row r="98" spans="1:6" ht="18" hidden="1" customHeight="1">
      <c r="A98" s="507">
        <v>43619</v>
      </c>
      <c r="B98" s="497">
        <v>19458689</v>
      </c>
      <c r="C98" s="496">
        <v>1085131</v>
      </c>
      <c r="D98" s="493">
        <f t="shared" ref="D98" si="15">SUM(B98:C98)</f>
        <v>20543820</v>
      </c>
      <c r="E98" s="494">
        <v>8838580</v>
      </c>
      <c r="F98" s="495">
        <f t="shared" si="13"/>
        <v>2.3243349044756059</v>
      </c>
    </row>
    <row r="99" spans="1:6" ht="18" hidden="1" customHeight="1">
      <c r="A99" s="507">
        <v>43649</v>
      </c>
      <c r="B99" s="496">
        <v>19290343</v>
      </c>
      <c r="C99" s="496">
        <v>1170232</v>
      </c>
      <c r="D99" s="493">
        <f t="shared" ref="D99" si="16">SUM(B99:C99)</f>
        <v>20460575</v>
      </c>
      <c r="E99" s="494">
        <v>8849299</v>
      </c>
      <c r="F99" s="495">
        <f t="shared" si="13"/>
        <v>2.3121125187430098</v>
      </c>
    </row>
    <row r="100" spans="1:6" ht="18" hidden="1" customHeight="1">
      <c r="A100" s="507">
        <v>43680</v>
      </c>
      <c r="B100" s="497">
        <v>19254763</v>
      </c>
      <c r="C100" s="497">
        <v>1262236</v>
      </c>
      <c r="D100" s="493">
        <f t="shared" ref="D100" si="17">SUM(B100:C100)</f>
        <v>20516999</v>
      </c>
      <c r="E100" s="494">
        <v>8858778</v>
      </c>
      <c r="F100" s="495">
        <f t="shared" si="13"/>
        <v>2.3160078060427747</v>
      </c>
    </row>
    <row r="101" spans="1:6" ht="18" hidden="1" customHeight="1">
      <c r="A101" s="507">
        <v>43711</v>
      </c>
      <c r="B101" s="497">
        <v>19223638</v>
      </c>
      <c r="C101" s="497">
        <v>1224901</v>
      </c>
      <c r="D101" s="493">
        <f t="shared" ref="D101" si="18">SUM(B101:C101)</f>
        <v>20448539</v>
      </c>
      <c r="E101" s="494">
        <v>8862296</v>
      </c>
      <c r="F101" s="495">
        <f t="shared" si="13"/>
        <v>2.3073635771136507</v>
      </c>
    </row>
    <row r="102" spans="1:6" ht="18" hidden="1" customHeight="1">
      <c r="A102" s="507">
        <v>43741</v>
      </c>
      <c r="B102" s="497">
        <v>19181445</v>
      </c>
      <c r="C102" s="493">
        <v>1182537.26</v>
      </c>
      <c r="D102" s="493">
        <f t="shared" ref="D102" si="19">SUM(B102:C102)</f>
        <v>20363982.260000002</v>
      </c>
      <c r="E102" s="494">
        <v>8869496</v>
      </c>
      <c r="F102" s="495">
        <f t="shared" si="13"/>
        <v>2.2959570938416345</v>
      </c>
    </row>
    <row r="103" spans="1:6" ht="18" hidden="1" customHeight="1">
      <c r="A103" s="507">
        <v>43772</v>
      </c>
      <c r="B103" s="497">
        <v>19415313</v>
      </c>
      <c r="C103" s="493">
        <v>1249075</v>
      </c>
      <c r="D103" s="493">
        <f t="shared" ref="D103" si="20">SUM(B103:C103)</f>
        <v>20664388</v>
      </c>
      <c r="E103" s="494">
        <v>8882933</v>
      </c>
      <c r="F103" s="495">
        <f t="shared" si="13"/>
        <v>2.326302359817416</v>
      </c>
    </row>
    <row r="104" spans="1:6" ht="18" customHeight="1">
      <c r="A104" s="507">
        <v>43802</v>
      </c>
      <c r="B104" s="496">
        <v>19261636</v>
      </c>
      <c r="C104" s="496">
        <v>1300805</v>
      </c>
      <c r="D104" s="493">
        <f t="shared" ref="D104" si="21">SUM(B104:C104)</f>
        <v>20562441</v>
      </c>
      <c r="E104" s="494">
        <v>8897902</v>
      </c>
      <c r="F104" s="495">
        <f t="shared" si="13"/>
        <v>2.3109313858480349</v>
      </c>
    </row>
    <row r="105" spans="1:6" ht="18" hidden="1" customHeight="1">
      <c r="A105" s="507">
        <v>43833</v>
      </c>
      <c r="B105" s="497">
        <v>19041595</v>
      </c>
      <c r="C105" s="497">
        <v>1399256</v>
      </c>
      <c r="D105" s="493">
        <f t="shared" ref="D105" si="22">SUM(B105:C105)</f>
        <v>20440851</v>
      </c>
      <c r="E105" s="494">
        <v>8897979</v>
      </c>
      <c r="F105" s="495">
        <f t="shared" si="13"/>
        <v>2.2972464870955527</v>
      </c>
    </row>
    <row r="106" spans="1:6" ht="18" customHeight="1">
      <c r="A106" s="507">
        <v>43864</v>
      </c>
      <c r="B106" s="497">
        <v>19279415</v>
      </c>
      <c r="C106" s="497">
        <v>1359157.65</v>
      </c>
      <c r="D106" s="493">
        <v>20638572.649999999</v>
      </c>
      <c r="E106" s="494">
        <v>8904789</v>
      </c>
      <c r="F106" s="495">
        <v>2.3176936196916063</v>
      </c>
    </row>
    <row r="107" spans="1:6" ht="14.25" customHeight="1">
      <c r="A107" s="552"/>
      <c r="B107" s="498"/>
      <c r="C107" s="498"/>
      <c r="D107" s="499"/>
      <c r="E107" s="500"/>
      <c r="F107" s="501"/>
    </row>
    <row r="108" spans="1:6" ht="20.8" customHeight="1">
      <c r="B108" s="497"/>
      <c r="C108" s="497"/>
      <c r="D108" s="497"/>
      <c r="E108" s="497"/>
      <c r="F108" s="502"/>
    </row>
    <row r="109" spans="1:6">
      <c r="A109" s="553"/>
      <c r="C109" s="484"/>
    </row>
    <row r="110" spans="1:6" ht="31.75" customHeight="1">
      <c r="A110" s="984" t="s">
        <v>69</v>
      </c>
      <c r="B110" s="966"/>
      <c r="C110" s="966"/>
      <c r="D110" s="966"/>
      <c r="E110" s="966"/>
      <c r="F110" s="966"/>
    </row>
    <row r="120" spans="2:2" ht="85.75" customHeight="1"/>
    <row r="121" spans="2:2" ht="50.1" customHeight="1"/>
    <row r="122" spans="2:2" ht="76.599999999999994" customHeight="1"/>
    <row r="123" spans="2:2" ht="50.1" customHeight="1">
      <c r="B123" s="631"/>
    </row>
    <row r="124" spans="2:2" ht="15.75" customHeight="1"/>
    <row r="134" spans="2:4" ht="15.05">
      <c r="B134" s="503"/>
      <c r="C134" s="504"/>
      <c r="D134" s="505"/>
    </row>
    <row r="135" spans="2:4" ht="15.05">
      <c r="B135" s="503"/>
      <c r="C135" s="504"/>
      <c r="D135" s="505"/>
    </row>
    <row r="136" spans="2:4" ht="15.05">
      <c r="B136" s="503"/>
      <c r="C136" s="504"/>
      <c r="D136" s="505"/>
    </row>
    <row r="137" spans="2:4" ht="15.05">
      <c r="B137" s="503"/>
      <c r="C137" s="504"/>
      <c r="D137" s="505"/>
    </row>
    <row r="138" spans="2:4" ht="15.05">
      <c r="B138" s="503"/>
      <c r="C138" s="504"/>
      <c r="D138" s="505"/>
    </row>
    <row r="139" spans="2:4" ht="15.05">
      <c r="B139" s="503"/>
      <c r="C139" s="504"/>
      <c r="D139" s="505"/>
    </row>
    <row r="140" spans="2:4" ht="15.05">
      <c r="B140" s="503"/>
      <c r="C140" s="504"/>
      <c r="D140" s="505"/>
    </row>
    <row r="141" spans="2:4" ht="15.05">
      <c r="B141" s="503"/>
      <c r="C141" s="504"/>
      <c r="D141" s="505"/>
    </row>
    <row r="142" spans="2:4" ht="15.05">
      <c r="B142" s="503"/>
      <c r="C142" s="504"/>
      <c r="D142" s="505"/>
    </row>
    <row r="143" spans="2:4" ht="15.05">
      <c r="B143" s="503"/>
      <c r="C143" s="506"/>
      <c r="D143" s="505"/>
    </row>
    <row r="144" spans="2:4" ht="15.05">
      <c r="B144" s="503"/>
      <c r="C144" s="506"/>
      <c r="D144" s="505"/>
    </row>
    <row r="145" spans="2:6" ht="15.05">
      <c r="B145" s="503"/>
      <c r="C145" s="506"/>
      <c r="D145" s="505"/>
    </row>
    <row r="146" spans="2:6" ht="15.05">
      <c r="B146" s="503"/>
      <c r="C146" s="504"/>
      <c r="D146" s="505"/>
    </row>
    <row r="147" spans="2:6" ht="15.05">
      <c r="B147" s="503"/>
      <c r="C147" s="506"/>
      <c r="D147" s="505"/>
    </row>
    <row r="148" spans="2:6" ht="15.05">
      <c r="B148" s="503"/>
      <c r="C148" s="506"/>
      <c r="D148" s="505"/>
    </row>
    <row r="149" spans="2:6" ht="15.05">
      <c r="B149" s="503"/>
      <c r="C149" s="506"/>
      <c r="D149" s="505"/>
    </row>
    <row r="150" spans="2:6" ht="15.05">
      <c r="B150" s="503"/>
      <c r="C150" s="506"/>
      <c r="D150" s="505"/>
    </row>
    <row r="151" spans="2:6" ht="15.05">
      <c r="B151" s="503"/>
      <c r="C151" s="508"/>
      <c r="D151" s="505"/>
      <c r="F151" s="509"/>
    </row>
    <row r="152" spans="2:6">
      <c r="C152" s="508"/>
      <c r="D152" s="505"/>
      <c r="F152" s="509"/>
    </row>
    <row r="153" spans="2:6">
      <c r="C153" s="508"/>
      <c r="D153" s="505"/>
      <c r="F153" s="509"/>
    </row>
    <row r="154" spans="2:6">
      <c r="C154" s="508"/>
      <c r="D154" s="505"/>
      <c r="F154" s="509"/>
    </row>
    <row r="155" spans="2:6">
      <c r="C155" s="508"/>
      <c r="D155" s="505"/>
      <c r="F155" s="509"/>
    </row>
    <row r="156" spans="2:6">
      <c r="C156" s="508"/>
      <c r="D156" s="505"/>
      <c r="F156" s="509"/>
    </row>
    <row r="157" spans="2:6">
      <c r="C157" s="508"/>
      <c r="D157" s="505"/>
      <c r="F157" s="509"/>
    </row>
    <row r="158" spans="2:6">
      <c r="C158" s="508"/>
      <c r="D158" s="505"/>
      <c r="F158" s="509"/>
    </row>
    <row r="159" spans="2:6">
      <c r="C159" s="508"/>
      <c r="D159" s="505"/>
      <c r="F159" s="509"/>
    </row>
    <row r="160" spans="2:6">
      <c r="C160" s="508"/>
      <c r="D160" s="505"/>
      <c r="F160" s="509"/>
    </row>
    <row r="161" spans="3:6">
      <c r="C161" s="508"/>
      <c r="D161" s="505"/>
      <c r="F161" s="510"/>
    </row>
    <row r="162" spans="3:6">
      <c r="C162" s="508"/>
      <c r="D162" s="505"/>
    </row>
    <row r="163" spans="3:6">
      <c r="C163" s="508"/>
      <c r="D163" s="505"/>
    </row>
    <row r="164" spans="3:6">
      <c r="C164" s="508"/>
      <c r="D164" s="505"/>
    </row>
    <row r="165" spans="3:6">
      <c r="C165" s="508"/>
      <c r="D165" s="505"/>
    </row>
    <row r="166" spans="3:6">
      <c r="C166" s="508"/>
      <c r="D166" s="505"/>
    </row>
    <row r="167" spans="3:6">
      <c r="C167" s="508"/>
      <c r="D167" s="505"/>
    </row>
    <row r="168" spans="3:6">
      <c r="C168" s="508"/>
      <c r="D168" s="505"/>
    </row>
    <row r="169" spans="3:6">
      <c r="C169" s="508"/>
      <c r="D169" s="505"/>
    </row>
    <row r="170" spans="3:6">
      <c r="C170" s="508"/>
      <c r="D170" s="505"/>
    </row>
    <row r="171" spans="3:6">
      <c r="C171" s="508"/>
      <c r="D171" s="505"/>
    </row>
    <row r="172" spans="3:6">
      <c r="C172" s="508"/>
      <c r="D172" s="505"/>
    </row>
    <row r="173" spans="3:6">
      <c r="C173" s="508"/>
      <c r="D173" s="505"/>
    </row>
    <row r="174" spans="3:6">
      <c r="C174" s="508"/>
      <c r="D174" s="505"/>
    </row>
    <row r="175" spans="3:6">
      <c r="C175" s="508"/>
      <c r="D175" s="505"/>
    </row>
    <row r="176" spans="3:6">
      <c r="C176" s="508"/>
      <c r="D176" s="505"/>
    </row>
    <row r="177" spans="3:4">
      <c r="C177" s="508"/>
      <c r="D177" s="505"/>
    </row>
    <row r="178" spans="3:4">
      <c r="C178" s="508"/>
      <c r="D178" s="505"/>
    </row>
    <row r="179" spans="3:4">
      <c r="C179" s="508"/>
      <c r="D179" s="505"/>
    </row>
    <row r="180" spans="3:4">
      <c r="C180" s="508"/>
      <c r="D180" s="505"/>
    </row>
    <row r="181" spans="3:4">
      <c r="C181" s="508"/>
      <c r="D181" s="505"/>
    </row>
    <row r="182" spans="3:4">
      <c r="C182" s="508"/>
      <c r="D182" s="505"/>
    </row>
    <row r="183" spans="3:4">
      <c r="C183" s="508"/>
      <c r="D183" s="505"/>
    </row>
    <row r="184" spans="3:4">
      <c r="C184" s="508"/>
      <c r="D184" s="505"/>
    </row>
    <row r="185" spans="3:4">
      <c r="C185" s="508"/>
      <c r="D185" s="505"/>
    </row>
    <row r="186" spans="3:4">
      <c r="C186" s="508"/>
      <c r="D186" s="505"/>
    </row>
    <row r="187" spans="3:4">
      <c r="C187" s="508"/>
      <c r="D187" s="505"/>
    </row>
    <row r="188" spans="3:4">
      <c r="C188" s="508"/>
      <c r="D188" s="505"/>
    </row>
    <row r="189" spans="3:4">
      <c r="C189" s="508"/>
      <c r="D189" s="505"/>
    </row>
    <row r="196" spans="3:6">
      <c r="E196" s="485" t="e">
        <f>#REF!</f>
        <v>#REF!</v>
      </c>
    </row>
    <row r="197" spans="3:6">
      <c r="E197" s="485">
        <f>Extranj.!I169</f>
        <v>2086399.8</v>
      </c>
    </row>
    <row r="200" spans="3:6">
      <c r="C200" s="483">
        <f>D179</f>
        <v>0</v>
      </c>
    </row>
    <row r="201" spans="3:6">
      <c r="C201" s="483">
        <f>F179</f>
        <v>0</v>
      </c>
      <c r="D201" s="484">
        <v>1225400</v>
      </c>
      <c r="E201" s="485">
        <v>20584172</v>
      </c>
      <c r="F201" s="484">
        <v>7529027</v>
      </c>
    </row>
  </sheetData>
  <mergeCells count="3">
    <mergeCell ref="A3:F3"/>
    <mergeCell ref="A110:F110"/>
    <mergeCell ref="E5:E6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Y174"/>
  <sheetViews>
    <sheetView topLeftCell="A3" zoomScaleNormal="100" zoomScaleSheetLayoutView="74" workbookViewId="0">
      <selection activeCell="J32" sqref="J32"/>
    </sheetView>
  </sheetViews>
  <sheetFormatPr baseColWidth="10" defaultColWidth="11.625" defaultRowHeight="12.45"/>
  <cols>
    <col min="1" max="1" width="12.375" style="285" customWidth="1"/>
    <col min="2" max="2" width="12.875" style="286" customWidth="1"/>
    <col min="3" max="7" width="11.875" style="286" customWidth="1"/>
    <col min="8" max="8" width="12.5" style="286" customWidth="1"/>
    <col min="9" max="16384" width="11.625" style="67"/>
  </cols>
  <sheetData>
    <row r="1" spans="1:10" hidden="1"/>
    <row r="2" spans="1:10" ht="21.15" hidden="1" customHeight="1"/>
    <row r="3" spans="1:10" s="119" customFormat="1" ht="22.6" customHeight="1">
      <c r="A3" s="318" t="s">
        <v>236</v>
      </c>
      <c r="B3" s="318"/>
      <c r="C3" s="318"/>
      <c r="D3" s="318"/>
      <c r="E3" s="318"/>
      <c r="F3" s="318"/>
      <c r="G3" s="318"/>
      <c r="H3" s="367"/>
    </row>
    <row r="4" spans="1:10" s="120" customFormat="1" ht="10.35" customHeight="1">
      <c r="A4" s="285"/>
      <c r="B4" s="286"/>
      <c r="C4" s="286"/>
      <c r="D4" s="286"/>
      <c r="E4" s="286"/>
      <c r="F4" s="286"/>
      <c r="G4" s="286"/>
      <c r="H4" s="286"/>
    </row>
    <row r="5" spans="1:10" s="121" customFormat="1" ht="6.9" customHeight="1">
      <c r="A5" s="285"/>
      <c r="B5" s="286"/>
      <c r="C5" s="286"/>
      <c r="D5" s="286"/>
      <c r="E5" s="286"/>
      <c r="F5" s="286"/>
      <c r="G5" s="286"/>
      <c r="H5" s="286"/>
    </row>
    <row r="6" spans="1:10" s="108" customFormat="1" ht="26.2" customHeight="1">
      <c r="A6" s="368"/>
      <c r="B6" s="369" t="s">
        <v>0</v>
      </c>
      <c r="C6" s="369" t="s">
        <v>1</v>
      </c>
      <c r="D6" s="369" t="s">
        <v>2</v>
      </c>
      <c r="E6" s="369" t="s">
        <v>3</v>
      </c>
      <c r="F6" s="369" t="s">
        <v>4</v>
      </c>
      <c r="G6" s="369" t="s">
        <v>5</v>
      </c>
      <c r="H6" s="369" t="s">
        <v>6</v>
      </c>
    </row>
    <row r="7" spans="1:10" s="122" customFormat="1" ht="40.6" customHeight="1">
      <c r="A7" s="370" t="s">
        <v>63</v>
      </c>
      <c r="B7" s="371"/>
      <c r="C7" s="371"/>
      <c r="D7" s="371"/>
      <c r="E7" s="371"/>
      <c r="F7" s="371"/>
      <c r="G7" s="371"/>
      <c r="H7" s="371"/>
    </row>
    <row r="8" spans="1:10" s="123" customFormat="1" ht="20" customHeight="1">
      <c r="A8" s="393">
        <v>2001</v>
      </c>
      <c r="B8" s="372">
        <v>11700935.1</v>
      </c>
      <c r="C8" s="372">
        <v>2606309.14</v>
      </c>
      <c r="D8" s="372">
        <v>1126020.68</v>
      </c>
      <c r="E8" s="372">
        <v>78427.69</v>
      </c>
      <c r="F8" s="372">
        <v>16620.63</v>
      </c>
      <c r="G8" s="372">
        <v>155970.95000000001</v>
      </c>
      <c r="H8" s="373">
        <v>15684284.189999999</v>
      </c>
      <c r="I8" s="122"/>
      <c r="J8" s="122"/>
    </row>
    <row r="9" spans="1:10" s="123" customFormat="1" ht="20" customHeight="1">
      <c r="A9" s="393">
        <v>2002</v>
      </c>
      <c r="B9" s="374">
        <v>11610265.789999999</v>
      </c>
      <c r="C9" s="374">
        <v>2540105.2000000002</v>
      </c>
      <c r="D9" s="374">
        <v>1073062.33</v>
      </c>
      <c r="E9" s="374">
        <v>73316.09</v>
      </c>
      <c r="F9" s="374">
        <v>14263.32</v>
      </c>
      <c r="G9" s="374">
        <v>168015.35999999999</v>
      </c>
      <c r="H9" s="375">
        <v>15479028.1</v>
      </c>
      <c r="I9" s="122"/>
      <c r="J9" s="122"/>
    </row>
    <row r="10" spans="1:10" s="123" customFormat="1" ht="20" customHeight="1">
      <c r="A10" s="393">
        <v>2003</v>
      </c>
      <c r="B10" s="374">
        <v>12551211.73</v>
      </c>
      <c r="C10" s="374">
        <v>2730963.96</v>
      </c>
      <c r="D10" s="374">
        <v>1134980.3500000001</v>
      </c>
      <c r="E10" s="374">
        <v>76239.16</v>
      </c>
      <c r="F10" s="374">
        <v>13496.3</v>
      </c>
      <c r="G10" s="374">
        <v>185258.39</v>
      </c>
      <c r="H10" s="375">
        <v>16692149.880000001</v>
      </c>
      <c r="I10" s="122"/>
      <c r="J10" s="122"/>
    </row>
    <row r="11" spans="1:10" s="123" customFormat="1" ht="20" customHeight="1">
      <c r="A11" s="393">
        <v>2004</v>
      </c>
      <c r="B11" s="374">
        <v>12958483.92</v>
      </c>
      <c r="C11" s="374">
        <v>2837998.1</v>
      </c>
      <c r="D11" s="374">
        <v>1088275.83</v>
      </c>
      <c r="E11" s="374">
        <v>75053.84</v>
      </c>
      <c r="F11" s="374">
        <v>12030.77</v>
      </c>
      <c r="G11" s="374">
        <v>181208.4</v>
      </c>
      <c r="H11" s="375">
        <v>17153050.859999999</v>
      </c>
      <c r="I11" s="122"/>
      <c r="J11" s="122"/>
    </row>
    <row r="12" spans="1:10" s="123" customFormat="1" ht="20" customHeight="1">
      <c r="A12" s="393">
        <v>2005</v>
      </c>
      <c r="B12" s="374">
        <v>13570179.17</v>
      </c>
      <c r="C12" s="374">
        <v>2933843.7</v>
      </c>
      <c r="D12" s="376">
        <v>1045732</v>
      </c>
      <c r="E12" s="374">
        <v>73357.33</v>
      </c>
      <c r="F12" s="374">
        <v>10518</v>
      </c>
      <c r="G12" s="372">
        <v>279003.40000000002</v>
      </c>
      <c r="H12" s="375">
        <v>17912633.600000001</v>
      </c>
      <c r="I12" s="122"/>
      <c r="J12" s="122"/>
    </row>
    <row r="13" spans="1:10" s="123" customFormat="1" ht="20" customHeight="1">
      <c r="A13" s="393">
        <v>2006</v>
      </c>
      <c r="B13" s="374">
        <v>14232610.32</v>
      </c>
      <c r="C13" s="374">
        <v>3017462.34</v>
      </c>
      <c r="D13" s="376">
        <v>1003299.5499999999</v>
      </c>
      <c r="E13" s="374">
        <v>72146.98</v>
      </c>
      <c r="F13" s="374">
        <v>9410.82</v>
      </c>
      <c r="G13" s="374">
        <v>339072.75</v>
      </c>
      <c r="H13" s="375">
        <v>18674002.760000002</v>
      </c>
      <c r="I13" s="122"/>
      <c r="J13" s="122"/>
    </row>
    <row r="14" spans="1:10" s="123" customFormat="1" ht="20" customHeight="1">
      <c r="A14" s="393">
        <v>2007</v>
      </c>
      <c r="B14" s="374">
        <v>14783144.359999999</v>
      </c>
      <c r="C14" s="374">
        <v>3119916.25</v>
      </c>
      <c r="D14" s="376">
        <v>971528.76</v>
      </c>
      <c r="E14" s="374">
        <v>71182.58</v>
      </c>
      <c r="F14" s="374">
        <v>8683.35</v>
      </c>
      <c r="G14" s="374">
        <v>277368.83</v>
      </c>
      <c r="H14" s="375">
        <v>19231824.129999999</v>
      </c>
      <c r="I14" s="122"/>
      <c r="J14" s="122"/>
    </row>
    <row r="15" spans="1:10" s="123" customFormat="1" ht="20" customHeight="1">
      <c r="A15" s="393">
        <v>2008</v>
      </c>
      <c r="B15" s="374">
        <v>14654539.130000001</v>
      </c>
      <c r="C15" s="374">
        <v>3384155.55</v>
      </c>
      <c r="D15" s="376">
        <v>743300.98</v>
      </c>
      <c r="E15" s="374">
        <v>69771.510000000009</v>
      </c>
      <c r="F15" s="374">
        <v>7989.74</v>
      </c>
      <c r="G15" s="374">
        <v>279969.78999999998</v>
      </c>
      <c r="H15" s="375">
        <v>19139726.739999998</v>
      </c>
      <c r="I15" s="122"/>
      <c r="J15" s="122"/>
    </row>
    <row r="16" spans="1:10" s="123" customFormat="1" ht="20" customHeight="1">
      <c r="A16" s="393">
        <v>2009</v>
      </c>
      <c r="B16" s="374">
        <v>13634776</v>
      </c>
      <c r="C16" s="374">
        <v>3220769.4299999997</v>
      </c>
      <c r="D16" s="376">
        <v>801725.34</v>
      </c>
      <c r="E16" s="374">
        <v>67088.66</v>
      </c>
      <c r="F16" s="374">
        <v>7433.81</v>
      </c>
      <c r="G16" s="374">
        <v>288677.13</v>
      </c>
      <c r="H16" s="375">
        <v>18020470.210000001</v>
      </c>
      <c r="I16" s="122"/>
      <c r="J16" s="122"/>
    </row>
    <row r="17" spans="1:25" s="123" customFormat="1" ht="20" customHeight="1">
      <c r="A17" s="393">
        <v>2010</v>
      </c>
      <c r="B17" s="374">
        <v>13354277</v>
      </c>
      <c r="C17" s="374">
        <v>3130330.45</v>
      </c>
      <c r="D17" s="376">
        <v>819981</v>
      </c>
      <c r="E17" s="374">
        <v>65217</v>
      </c>
      <c r="F17" s="374">
        <v>6778</v>
      </c>
      <c r="G17" s="374">
        <v>293793</v>
      </c>
      <c r="H17" s="375">
        <v>17670376</v>
      </c>
      <c r="I17" s="122"/>
      <c r="J17" s="122"/>
    </row>
    <row r="18" spans="1:25" s="123" customFormat="1" ht="20" customHeight="1">
      <c r="A18" s="393">
        <v>2011</v>
      </c>
      <c r="B18" s="374">
        <v>13152496</v>
      </c>
      <c r="C18" s="374">
        <v>3092617</v>
      </c>
      <c r="D18" s="376">
        <v>822266</v>
      </c>
      <c r="E18" s="374">
        <v>63493</v>
      </c>
      <c r="F18" s="374">
        <v>5997</v>
      </c>
      <c r="G18" s="374">
        <v>296293</v>
      </c>
      <c r="H18" s="375">
        <v>17433161</v>
      </c>
      <c r="J18" s="124"/>
    </row>
    <row r="19" spans="1:25" s="123" customFormat="1" ht="20" customHeight="1">
      <c r="A19" s="393">
        <v>2012</v>
      </c>
      <c r="B19" s="374">
        <v>13629669</v>
      </c>
      <c r="C19" s="374">
        <v>3049049</v>
      </c>
      <c r="D19" s="377" t="s">
        <v>182</v>
      </c>
      <c r="E19" s="374">
        <v>62421</v>
      </c>
      <c r="F19" s="374">
        <v>5159</v>
      </c>
      <c r="G19" s="374">
        <v>106912</v>
      </c>
      <c r="H19" s="375">
        <v>16853210</v>
      </c>
      <c r="J19" s="124"/>
    </row>
    <row r="20" spans="1:25" s="123" customFormat="1" ht="20" customHeight="1">
      <c r="A20" s="393">
        <v>2013</v>
      </c>
      <c r="B20" s="374">
        <v>13204321</v>
      </c>
      <c r="C20" s="374">
        <v>3029164</v>
      </c>
      <c r="D20" s="377" t="s">
        <v>182</v>
      </c>
      <c r="E20" s="374">
        <v>61757</v>
      </c>
      <c r="F20" s="374">
        <v>4273</v>
      </c>
      <c r="G20" s="378" t="s">
        <v>182</v>
      </c>
      <c r="H20" s="375">
        <v>16299515</v>
      </c>
      <c r="J20" s="124"/>
    </row>
    <row r="21" spans="1:25" s="123" customFormat="1" ht="20" customHeight="1">
      <c r="A21" s="393">
        <v>2014</v>
      </c>
      <c r="B21" s="374">
        <v>13394283</v>
      </c>
      <c r="C21" s="374">
        <v>3095813</v>
      </c>
      <c r="D21" s="377" t="s">
        <v>182</v>
      </c>
      <c r="E21" s="374">
        <v>61680</v>
      </c>
      <c r="F21" s="374">
        <v>4212</v>
      </c>
      <c r="G21" s="378" t="s">
        <v>182</v>
      </c>
      <c r="H21" s="375">
        <v>16555988</v>
      </c>
      <c r="J21" s="124"/>
    </row>
    <row r="22" spans="1:25" s="123" customFormat="1" ht="20" customHeight="1">
      <c r="A22" s="393">
        <v>2015</v>
      </c>
      <c r="B22" s="374">
        <v>13865989</v>
      </c>
      <c r="C22" s="374">
        <v>3156261</v>
      </c>
      <c r="D22" s="377" t="s">
        <v>182</v>
      </c>
      <c r="E22" s="374">
        <v>61301</v>
      </c>
      <c r="F22" s="374">
        <v>3797</v>
      </c>
      <c r="G22" s="378" t="s">
        <v>182</v>
      </c>
      <c r="H22" s="375">
        <v>17087348</v>
      </c>
      <c r="J22" s="124"/>
    </row>
    <row r="23" spans="1:25" s="123" customFormat="1" ht="20" customHeight="1">
      <c r="A23" s="393">
        <v>2016</v>
      </c>
      <c r="B23" s="374">
        <v>14347031</v>
      </c>
      <c r="C23" s="374">
        <v>3186613</v>
      </c>
      <c r="D23" s="377" t="s">
        <v>182</v>
      </c>
      <c r="E23" s="374">
        <v>64033</v>
      </c>
      <c r="F23" s="374">
        <v>3124</v>
      </c>
      <c r="G23" s="378" t="s">
        <v>182</v>
      </c>
      <c r="H23" s="375">
        <v>17600801</v>
      </c>
      <c r="J23" s="124"/>
    </row>
    <row r="24" spans="1:25" s="123" customFormat="1" ht="20" customHeight="1">
      <c r="A24" s="393">
        <v>2017</v>
      </c>
      <c r="B24" s="374">
        <v>14944065</v>
      </c>
      <c r="C24" s="374">
        <v>3211061</v>
      </c>
      <c r="D24" s="377" t="s">
        <v>182</v>
      </c>
      <c r="E24" s="374">
        <v>64812</v>
      </c>
      <c r="F24" s="374">
        <v>2582</v>
      </c>
      <c r="G24" s="378" t="s">
        <v>182</v>
      </c>
      <c r="H24" s="375">
        <v>18222519</v>
      </c>
      <c r="J24" s="124"/>
    </row>
    <row r="25" spans="1:25" s="123" customFormat="1" ht="20" customHeight="1">
      <c r="A25" s="393">
        <v>2018</v>
      </c>
      <c r="B25" s="374">
        <v>15473878</v>
      </c>
      <c r="C25" s="374">
        <v>3246169</v>
      </c>
      <c r="D25" s="377" t="s">
        <v>182</v>
      </c>
      <c r="E25" s="374">
        <v>65117</v>
      </c>
      <c r="F25" s="374">
        <v>2214</v>
      </c>
      <c r="G25" s="378" t="s">
        <v>182</v>
      </c>
      <c r="H25" s="375">
        <v>18787377</v>
      </c>
      <c r="J25" s="124"/>
    </row>
    <row r="26" spans="1:25" s="123" customFormat="1" ht="20" customHeight="1">
      <c r="A26" s="393">
        <v>2019</v>
      </c>
      <c r="B26" s="374">
        <v>15947008</v>
      </c>
      <c r="C26" s="374">
        <v>3264711</v>
      </c>
      <c r="D26" s="377" t="s">
        <v>182</v>
      </c>
      <c r="E26" s="374">
        <v>65562</v>
      </c>
      <c r="F26" s="374">
        <v>1439</v>
      </c>
      <c r="G26" s="378" t="s">
        <v>182</v>
      </c>
      <c r="H26" s="375">
        <v>19278721</v>
      </c>
      <c r="J26" s="124"/>
    </row>
    <row r="27" spans="1:25" s="122" customFormat="1" ht="45.85" customHeight="1">
      <c r="A27" s="379" t="s">
        <v>295</v>
      </c>
      <c r="B27" s="380"/>
      <c r="C27" s="632"/>
      <c r="D27" s="632"/>
      <c r="E27" s="632"/>
      <c r="F27" s="632"/>
      <c r="G27" s="632"/>
      <c r="H27" s="633"/>
      <c r="I27" s="634"/>
    </row>
    <row r="28" spans="1:25" s="122" customFormat="1" ht="19.149999999999999" customHeight="1">
      <c r="A28" s="381" t="s">
        <v>59</v>
      </c>
      <c r="B28" s="690">
        <v>15851141.18</v>
      </c>
      <c r="C28" s="690">
        <v>3251119.4699999997</v>
      </c>
      <c r="D28" s="691" t="s">
        <v>182</v>
      </c>
      <c r="E28" s="690">
        <v>60975.95</v>
      </c>
      <c r="F28" s="690">
        <v>1257.04</v>
      </c>
      <c r="G28" s="691" t="s">
        <v>182</v>
      </c>
      <c r="H28" s="382">
        <v>19164493.639999997</v>
      </c>
    </row>
    <row r="29" spans="1:25" s="122" customFormat="1" ht="19.149999999999999" customHeight="1">
      <c r="A29" s="681" t="s">
        <v>60</v>
      </c>
      <c r="B29" s="383">
        <v>15929150.699999999</v>
      </c>
      <c r="C29" s="383">
        <v>3257896.4</v>
      </c>
      <c r="D29" s="651" t="s">
        <v>182</v>
      </c>
      <c r="E29" s="383">
        <v>61932.25</v>
      </c>
      <c r="F29" s="383">
        <v>1249.5999999999999</v>
      </c>
      <c r="G29" s="651" t="s">
        <v>182</v>
      </c>
      <c r="H29" s="382">
        <v>19250228.949999999</v>
      </c>
    </row>
    <row r="30" spans="1:25" s="122" customFormat="1" ht="19.149999999999999" customHeight="1">
      <c r="A30" s="381" t="s">
        <v>61</v>
      </c>
      <c r="B30" s="690"/>
      <c r="C30" s="690"/>
      <c r="D30" s="691"/>
      <c r="E30" s="690"/>
      <c r="F30" s="690"/>
      <c r="G30" s="691"/>
      <c r="H30" s="382"/>
    </row>
    <row r="31" spans="1:25" s="122" customFormat="1" ht="19.149999999999999" customHeight="1">
      <c r="A31" s="381" t="s">
        <v>62</v>
      </c>
      <c r="B31" s="690"/>
      <c r="C31" s="690"/>
      <c r="D31" s="691"/>
      <c r="E31" s="690"/>
      <c r="F31" s="690"/>
      <c r="G31" s="691"/>
      <c r="H31" s="382"/>
    </row>
    <row r="32" spans="1:25" s="125" customFormat="1" ht="19.149999999999999" customHeight="1">
      <c r="A32" s="381" t="s">
        <v>30</v>
      </c>
      <c r="B32" s="690"/>
      <c r="C32" s="690"/>
      <c r="D32" s="691"/>
      <c r="E32" s="690"/>
      <c r="F32" s="690"/>
      <c r="G32" s="691"/>
      <c r="H32" s="38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spans="1:25" s="125" customFormat="1" ht="19.149999999999999" customHeight="1">
      <c r="A33" s="381" t="s">
        <v>31</v>
      </c>
      <c r="B33" s="690"/>
      <c r="C33" s="690"/>
      <c r="D33" s="691"/>
      <c r="E33" s="690"/>
      <c r="F33" s="690"/>
      <c r="G33" s="691"/>
      <c r="H33" s="38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spans="1:25" s="125" customFormat="1" ht="19.149999999999999" customHeight="1">
      <c r="A34" s="381" t="s">
        <v>32</v>
      </c>
      <c r="B34" s="690"/>
      <c r="C34" s="690"/>
      <c r="D34" s="691"/>
      <c r="E34" s="690"/>
      <c r="F34" s="690"/>
      <c r="G34" s="691"/>
      <c r="H34" s="38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spans="1:25" s="125" customFormat="1" ht="19.149999999999999" customHeight="1">
      <c r="A35" s="381" t="s">
        <v>33</v>
      </c>
      <c r="B35" s="690"/>
      <c r="C35" s="690"/>
      <c r="D35" s="691"/>
      <c r="E35" s="690"/>
      <c r="F35" s="690"/>
      <c r="G35" s="691"/>
      <c r="H35" s="38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spans="1:25" s="122" customFormat="1" ht="19.149999999999999" customHeight="1">
      <c r="A36" s="381" t="s">
        <v>34</v>
      </c>
      <c r="B36" s="690"/>
      <c r="C36" s="690"/>
      <c r="D36" s="691"/>
      <c r="E36" s="690"/>
      <c r="F36" s="690"/>
      <c r="G36" s="691"/>
      <c r="H36" s="382"/>
    </row>
    <row r="37" spans="1:25" s="122" customFormat="1" ht="19.149999999999999" customHeight="1">
      <c r="A37" s="381" t="s">
        <v>35</v>
      </c>
      <c r="B37" s="690"/>
      <c r="C37" s="690"/>
      <c r="D37" s="691"/>
      <c r="E37" s="690"/>
      <c r="F37" s="690"/>
      <c r="G37" s="691"/>
      <c r="H37" s="382"/>
    </row>
    <row r="38" spans="1:25" s="122" customFormat="1" ht="19.149999999999999" customHeight="1">
      <c r="A38" s="381" t="s">
        <v>36</v>
      </c>
      <c r="B38" s="690"/>
      <c r="C38" s="690"/>
      <c r="D38" s="691"/>
      <c r="E38" s="690"/>
      <c r="F38" s="690"/>
      <c r="G38" s="691"/>
      <c r="H38" s="382"/>
    </row>
    <row r="39" spans="1:25" ht="19.149999999999999" customHeight="1">
      <c r="A39" s="381" t="s">
        <v>37</v>
      </c>
      <c r="B39" s="383"/>
      <c r="C39" s="383"/>
      <c r="D39" s="651"/>
      <c r="E39" s="383"/>
      <c r="F39" s="383"/>
      <c r="G39" s="651"/>
      <c r="H39" s="38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spans="1:25" ht="3.15" customHeight="1">
      <c r="A40" s="384"/>
      <c r="B40" s="385"/>
      <c r="C40" s="385"/>
      <c r="D40" s="385"/>
      <c r="E40" s="385"/>
      <c r="F40" s="385"/>
      <c r="G40" s="385"/>
      <c r="H40" s="386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  <row r="41" spans="1:25" s="126" customFormat="1" ht="3.15" customHeight="1">
      <c r="A41" s="381"/>
      <c r="B41" s="383"/>
      <c r="C41" s="383"/>
      <c r="D41" s="387"/>
      <c r="E41" s="383"/>
      <c r="F41" s="383"/>
      <c r="G41" s="383"/>
      <c r="H41" s="38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</row>
    <row r="42" spans="1:25" s="119" customFormat="1" ht="25.55" customHeight="1">
      <c r="A42" s="388" t="s">
        <v>296</v>
      </c>
      <c r="B42" s="389">
        <v>15889195</v>
      </c>
      <c r="C42" s="389">
        <v>3254425</v>
      </c>
      <c r="D42" s="390" t="s">
        <v>182</v>
      </c>
      <c r="E42" s="389">
        <v>61442</v>
      </c>
      <c r="F42" s="389">
        <v>1253</v>
      </c>
      <c r="G42" s="390" t="s">
        <v>182</v>
      </c>
      <c r="H42" s="391">
        <v>19206316</v>
      </c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</row>
    <row r="43" spans="1:25" s="127" customFormat="1" ht="15.05" customHeight="1">
      <c r="A43" s="285"/>
      <c r="B43" s="286"/>
      <c r="C43" s="286"/>
      <c r="D43" s="286"/>
      <c r="E43" s="286"/>
      <c r="F43" s="286"/>
      <c r="G43" s="286"/>
      <c r="H43" s="286"/>
    </row>
    <row r="44" spans="1:25">
      <c r="D44" s="392"/>
    </row>
    <row r="45" spans="1:25">
      <c r="D45" s="392"/>
    </row>
    <row r="46" spans="1:25">
      <c r="D46" s="392"/>
    </row>
    <row r="47" spans="1:25">
      <c r="D47" s="392"/>
    </row>
    <row r="48" spans="1:25">
      <c r="D48" s="392"/>
    </row>
    <row r="49" spans="4:4">
      <c r="D49" s="392"/>
    </row>
    <row r="169" spans="3:5">
      <c r="E169" s="286">
        <f>G152</f>
        <v>0</v>
      </c>
    </row>
    <row r="170" spans="3:5">
      <c r="E170" s="286">
        <f>Extranj.!I169</f>
        <v>2086399.8</v>
      </c>
    </row>
    <row r="173" spans="3:5">
      <c r="C173" s="286">
        <f>D152</f>
        <v>0</v>
      </c>
    </row>
    <row r="174" spans="3:5">
      <c r="C174" s="286">
        <f>F152</f>
        <v>0</v>
      </c>
    </row>
  </sheetData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J191"/>
  <sheetViews>
    <sheetView zoomScaleNormal="100" workbookViewId="0">
      <selection activeCell="L15" sqref="L15"/>
    </sheetView>
  </sheetViews>
  <sheetFormatPr baseColWidth="10" defaultColWidth="11.5" defaultRowHeight="12.45"/>
  <cols>
    <col min="1" max="1" width="12.125" style="719" bestFit="1" customWidth="1"/>
    <col min="2" max="2" width="15.125" style="285" customWidth="1"/>
    <col min="3" max="3" width="15" style="286" customWidth="1"/>
    <col min="4" max="4" width="13.875" style="285" customWidth="1"/>
    <col min="5" max="5" width="13.125" style="287" customWidth="1"/>
    <col min="6" max="6" width="15.5" style="285" customWidth="1"/>
    <col min="7" max="7" width="15.625" style="285" customWidth="1"/>
    <col min="8" max="8" width="10.375" style="67" customWidth="1"/>
    <col min="9" max="9" width="11.5" style="67"/>
    <col min="10" max="10" width="11.375" style="72" customWidth="1"/>
    <col min="11" max="16384" width="11.5" style="67"/>
  </cols>
  <sheetData>
    <row r="2" spans="1:10" ht="10.65" customHeight="1"/>
    <row r="3" spans="1:10" s="99" customFormat="1" ht="22.25" customHeight="1">
      <c r="A3" s="786"/>
      <c r="B3" s="288" t="s">
        <v>303</v>
      </c>
      <c r="C3" s="289"/>
      <c r="D3" s="289"/>
      <c r="E3" s="289"/>
      <c r="F3" s="289"/>
      <c r="G3" s="289"/>
      <c r="J3" s="100"/>
    </row>
    <row r="4" spans="1:10" s="99" customFormat="1" ht="6.9" customHeight="1">
      <c r="A4" s="786"/>
      <c r="B4" s="290"/>
      <c r="C4" s="290"/>
      <c r="D4" s="290"/>
      <c r="E4" s="290"/>
      <c r="F4" s="290"/>
      <c r="G4" s="290"/>
      <c r="J4" s="100"/>
    </row>
    <row r="5" spans="1:10" s="68" customFormat="1" ht="39.15" customHeight="1">
      <c r="A5" s="733"/>
      <c r="B5" s="291" t="s">
        <v>26</v>
      </c>
      <c r="C5" s="292" t="s">
        <v>27</v>
      </c>
      <c r="D5" s="292" t="s">
        <v>28</v>
      </c>
      <c r="E5" s="293" t="s">
        <v>29</v>
      </c>
      <c r="F5" s="292" t="s">
        <v>254</v>
      </c>
      <c r="G5" s="294" t="s">
        <v>141</v>
      </c>
      <c r="J5" s="101"/>
    </row>
    <row r="6" spans="1:10" ht="14.25" hidden="1" customHeight="1">
      <c r="B6" s="295"/>
      <c r="C6" s="296"/>
      <c r="D6" s="297"/>
      <c r="E6" s="298"/>
      <c r="F6" s="299"/>
      <c r="G6" s="300"/>
    </row>
    <row r="7" spans="1:10" s="68" customFormat="1" ht="17.55" customHeight="1">
      <c r="A7" s="733"/>
      <c r="B7" s="301">
        <v>43861</v>
      </c>
      <c r="C7" s="305">
        <v>19041595</v>
      </c>
      <c r="D7" s="302"/>
      <c r="E7" s="302"/>
      <c r="F7" s="303"/>
      <c r="G7" s="304"/>
      <c r="I7" s="102"/>
      <c r="J7" s="104"/>
    </row>
    <row r="8" spans="1:10" ht="27.5" customHeight="1">
      <c r="A8" s="787">
        <v>2</v>
      </c>
      <c r="B8" s="301">
        <v>43864</v>
      </c>
      <c r="C8" s="305">
        <v>19166876</v>
      </c>
      <c r="D8" s="305">
        <v>351090</v>
      </c>
      <c r="E8" s="305">
        <v>229984</v>
      </c>
      <c r="F8" s="305">
        <v>121106</v>
      </c>
      <c r="G8" s="306">
        <v>121106</v>
      </c>
      <c r="H8" s="72"/>
      <c r="I8" s="102"/>
      <c r="J8" s="104"/>
    </row>
    <row r="9" spans="1:10" ht="27.5" customHeight="1">
      <c r="A9" s="787">
        <v>3</v>
      </c>
      <c r="B9" s="301">
        <v>43865</v>
      </c>
      <c r="C9" s="305">
        <v>19177908</v>
      </c>
      <c r="D9" s="305">
        <v>93289</v>
      </c>
      <c r="E9" s="305">
        <v>83048</v>
      </c>
      <c r="F9" s="305">
        <v>10241</v>
      </c>
      <c r="G9" s="306">
        <v>131347</v>
      </c>
      <c r="H9" s="72"/>
      <c r="I9" s="102"/>
      <c r="J9" s="104"/>
    </row>
    <row r="10" spans="1:10" ht="27.5" customHeight="1">
      <c r="A10" s="787">
        <v>7</v>
      </c>
      <c r="B10" s="301">
        <v>43866</v>
      </c>
      <c r="C10" s="305">
        <v>19189372</v>
      </c>
      <c r="D10" s="305">
        <v>78807</v>
      </c>
      <c r="E10" s="305">
        <v>67118</v>
      </c>
      <c r="F10" s="305">
        <v>11689</v>
      </c>
      <c r="G10" s="306">
        <v>143036</v>
      </c>
      <c r="I10" s="102"/>
      <c r="J10" s="104"/>
    </row>
    <row r="11" spans="1:10" ht="27.5" customHeight="1">
      <c r="A11" s="788">
        <v>8</v>
      </c>
      <c r="B11" s="301">
        <v>43867</v>
      </c>
      <c r="C11" s="305">
        <v>19196858</v>
      </c>
      <c r="D11" s="305">
        <v>79598</v>
      </c>
      <c r="E11" s="305">
        <v>72560</v>
      </c>
      <c r="F11" s="305">
        <v>7038</v>
      </c>
      <c r="G11" s="306">
        <v>150074</v>
      </c>
      <c r="I11" s="102"/>
      <c r="J11" s="104"/>
    </row>
    <row r="12" spans="1:10" ht="27.5" customHeight="1">
      <c r="A12" s="788">
        <v>9</v>
      </c>
      <c r="B12" s="301">
        <v>43868</v>
      </c>
      <c r="C12" s="305">
        <v>19186030</v>
      </c>
      <c r="D12" s="305">
        <v>74881</v>
      </c>
      <c r="E12" s="305">
        <v>86790</v>
      </c>
      <c r="F12" s="305">
        <v>-11909</v>
      </c>
      <c r="G12" s="306">
        <v>138165</v>
      </c>
      <c r="I12" s="102"/>
      <c r="J12" s="104"/>
    </row>
    <row r="13" spans="1:10" ht="27.5" customHeight="1">
      <c r="A13" s="788">
        <v>10</v>
      </c>
      <c r="B13" s="301">
        <v>43871</v>
      </c>
      <c r="C13" s="305">
        <v>19212891</v>
      </c>
      <c r="D13" s="305">
        <v>183586</v>
      </c>
      <c r="E13" s="305">
        <v>156920</v>
      </c>
      <c r="F13" s="305">
        <v>26666</v>
      </c>
      <c r="G13" s="306">
        <v>164831</v>
      </c>
      <c r="I13" s="102"/>
      <c r="J13" s="104"/>
    </row>
    <row r="14" spans="1:10" ht="27.5" customHeight="1">
      <c r="A14" s="788">
        <v>13</v>
      </c>
      <c r="B14" s="301">
        <v>43872</v>
      </c>
      <c r="C14" s="305">
        <v>19222688</v>
      </c>
      <c r="D14" s="305">
        <v>74870</v>
      </c>
      <c r="E14" s="305">
        <v>65005</v>
      </c>
      <c r="F14" s="305">
        <v>9865</v>
      </c>
      <c r="G14" s="306">
        <v>174696</v>
      </c>
      <c r="I14" s="102"/>
      <c r="J14" s="104"/>
    </row>
    <row r="15" spans="1:10" ht="27.5" customHeight="1">
      <c r="A15" s="788">
        <v>14</v>
      </c>
      <c r="B15" s="301">
        <v>43873</v>
      </c>
      <c r="C15" s="305">
        <v>19235712</v>
      </c>
      <c r="D15" s="305">
        <v>68104</v>
      </c>
      <c r="E15" s="305">
        <v>55391</v>
      </c>
      <c r="F15" s="305">
        <v>12713</v>
      </c>
      <c r="G15" s="306">
        <v>187409</v>
      </c>
      <c r="H15" s="105"/>
      <c r="I15" s="102"/>
      <c r="J15" s="104"/>
    </row>
    <row r="16" spans="1:10" ht="27.5" customHeight="1">
      <c r="A16" s="788">
        <v>15</v>
      </c>
      <c r="B16" s="301">
        <v>43874</v>
      </c>
      <c r="C16" s="305">
        <v>19244730</v>
      </c>
      <c r="D16" s="305">
        <v>66056</v>
      </c>
      <c r="E16" s="305">
        <v>57694</v>
      </c>
      <c r="F16" s="305">
        <v>8362</v>
      </c>
      <c r="G16" s="306">
        <v>195771</v>
      </c>
      <c r="H16" s="105"/>
      <c r="I16" s="102"/>
      <c r="J16" s="104"/>
    </row>
    <row r="17" spans="1:10" ht="27.5" customHeight="1">
      <c r="A17" s="788">
        <v>16</v>
      </c>
      <c r="B17" s="301">
        <v>43875</v>
      </c>
      <c r="C17" s="305">
        <v>19252285</v>
      </c>
      <c r="D17" s="305">
        <v>68816</v>
      </c>
      <c r="E17" s="305">
        <v>67607</v>
      </c>
      <c r="F17" s="305">
        <v>1209</v>
      </c>
      <c r="G17" s="306">
        <v>196980</v>
      </c>
      <c r="H17" s="106"/>
      <c r="I17" s="102"/>
      <c r="J17" s="104"/>
    </row>
    <row r="18" spans="1:10" ht="27.5" customHeight="1">
      <c r="A18" s="788">
        <v>17</v>
      </c>
      <c r="B18" s="301">
        <v>43878</v>
      </c>
      <c r="C18" s="305">
        <v>19267062</v>
      </c>
      <c r="D18" s="305">
        <v>203370</v>
      </c>
      <c r="E18" s="305">
        <v>189116</v>
      </c>
      <c r="F18" s="305">
        <v>14254</v>
      </c>
      <c r="G18" s="306">
        <v>211234</v>
      </c>
      <c r="I18" s="102"/>
      <c r="J18" s="104"/>
    </row>
    <row r="19" spans="1:10" ht="27.5" customHeight="1">
      <c r="A19" s="788">
        <v>20</v>
      </c>
      <c r="B19" s="301">
        <v>43879</v>
      </c>
      <c r="C19" s="305">
        <v>19274117</v>
      </c>
      <c r="D19" s="305">
        <v>75364</v>
      </c>
      <c r="E19" s="305">
        <v>68575</v>
      </c>
      <c r="F19" s="305">
        <v>6789</v>
      </c>
      <c r="G19" s="306">
        <v>218023</v>
      </c>
      <c r="H19" s="105"/>
      <c r="I19" s="102"/>
      <c r="J19" s="104"/>
    </row>
    <row r="20" spans="1:10" ht="27.5" customHeight="1">
      <c r="A20" s="788">
        <v>21</v>
      </c>
      <c r="B20" s="301">
        <v>43880</v>
      </c>
      <c r="C20" s="305">
        <v>19281182</v>
      </c>
      <c r="D20" s="305">
        <v>62223</v>
      </c>
      <c r="E20" s="305">
        <v>54888</v>
      </c>
      <c r="F20" s="305">
        <v>7335</v>
      </c>
      <c r="G20" s="306">
        <v>225358</v>
      </c>
      <c r="H20" s="105"/>
      <c r="I20" s="102"/>
      <c r="J20" s="104"/>
    </row>
    <row r="21" spans="1:10" ht="27.5" customHeight="1">
      <c r="A21" s="788">
        <v>22</v>
      </c>
      <c r="B21" s="301">
        <v>43881</v>
      </c>
      <c r="C21" s="305">
        <v>19289207</v>
      </c>
      <c r="D21" s="305">
        <v>65049</v>
      </c>
      <c r="E21" s="305">
        <v>57063</v>
      </c>
      <c r="F21" s="305">
        <v>7986</v>
      </c>
      <c r="G21" s="306">
        <v>233344</v>
      </c>
      <c r="I21" s="102"/>
      <c r="J21" s="104"/>
    </row>
    <row r="22" spans="1:10" ht="27.5" customHeight="1">
      <c r="A22" s="788">
        <v>23</v>
      </c>
      <c r="B22" s="301">
        <v>43882</v>
      </c>
      <c r="C22" s="305">
        <v>19284446</v>
      </c>
      <c r="D22" s="305">
        <v>70149</v>
      </c>
      <c r="E22" s="305">
        <v>76665</v>
      </c>
      <c r="F22" s="305">
        <v>-6516</v>
      </c>
      <c r="G22" s="306">
        <v>226828</v>
      </c>
      <c r="I22" s="102"/>
      <c r="J22" s="104"/>
    </row>
    <row r="23" spans="1:10" ht="27.5" customHeight="1">
      <c r="A23" s="788">
        <v>24</v>
      </c>
      <c r="B23" s="301">
        <v>43885</v>
      </c>
      <c r="C23" s="305">
        <v>19310504</v>
      </c>
      <c r="D23" s="305">
        <v>181443</v>
      </c>
      <c r="E23" s="305">
        <v>155712</v>
      </c>
      <c r="F23" s="305">
        <v>25731</v>
      </c>
      <c r="G23" s="306">
        <v>252559</v>
      </c>
      <c r="I23" s="102"/>
      <c r="J23" s="104"/>
    </row>
    <row r="24" spans="1:10" ht="27.5" customHeight="1">
      <c r="A24" s="788">
        <v>27</v>
      </c>
      <c r="B24" s="301">
        <v>43886</v>
      </c>
      <c r="C24" s="305">
        <v>19313498</v>
      </c>
      <c r="D24" s="305">
        <v>64492</v>
      </c>
      <c r="E24" s="305">
        <v>62086</v>
      </c>
      <c r="F24" s="305">
        <v>2406</v>
      </c>
      <c r="G24" s="306">
        <v>254965</v>
      </c>
      <c r="I24" s="102"/>
      <c r="J24" s="104"/>
    </row>
    <row r="25" spans="1:10" ht="27.5" customHeight="1">
      <c r="A25" s="788">
        <v>28</v>
      </c>
      <c r="B25" s="301">
        <v>43887</v>
      </c>
      <c r="C25" s="305">
        <v>19314949</v>
      </c>
      <c r="D25" s="305">
        <v>61649</v>
      </c>
      <c r="E25" s="305">
        <v>61609</v>
      </c>
      <c r="F25" s="305">
        <v>40</v>
      </c>
      <c r="G25" s="306">
        <v>255005</v>
      </c>
      <c r="I25" s="102"/>
      <c r="J25" s="104"/>
    </row>
    <row r="26" spans="1:10" ht="27.5" customHeight="1">
      <c r="A26" s="788">
        <v>29</v>
      </c>
      <c r="B26" s="301">
        <v>43888</v>
      </c>
      <c r="C26" s="305">
        <v>19304849</v>
      </c>
      <c r="D26" s="305">
        <v>57123</v>
      </c>
      <c r="E26" s="305">
        <v>71171</v>
      </c>
      <c r="F26" s="305">
        <v>-14048</v>
      </c>
      <c r="G26" s="306">
        <v>240957</v>
      </c>
      <c r="I26" s="102"/>
      <c r="J26" s="104"/>
    </row>
    <row r="27" spans="1:10" ht="27.5" customHeight="1">
      <c r="A27" s="788">
        <v>31</v>
      </c>
      <c r="B27" s="301">
        <v>43889</v>
      </c>
      <c r="C27" s="305">
        <v>19279415</v>
      </c>
      <c r="D27" s="305">
        <v>62392</v>
      </c>
      <c r="E27" s="305">
        <v>89437</v>
      </c>
      <c r="F27" s="305">
        <v>-27045</v>
      </c>
      <c r="G27" s="306">
        <v>213912</v>
      </c>
      <c r="I27" s="102"/>
      <c r="J27" s="104"/>
    </row>
    <row r="28" spans="1:10" s="108" customFormat="1" ht="32.1" customHeight="1">
      <c r="A28" s="789"/>
      <c r="B28" s="307" t="s">
        <v>304</v>
      </c>
      <c r="C28" s="308">
        <v>19250228.949999999</v>
      </c>
      <c r="D28" s="309"/>
      <c r="E28" s="309"/>
      <c r="F28" s="310"/>
      <c r="G28" s="311"/>
      <c r="H28" s="107"/>
      <c r="J28" s="109"/>
    </row>
    <row r="29" spans="1:10" s="111" customFormat="1" ht="47.3" customHeight="1">
      <c r="A29" s="790"/>
      <c r="B29" s="896" t="s">
        <v>206</v>
      </c>
      <c r="C29" s="896"/>
      <c r="D29" s="896"/>
      <c r="E29" s="896"/>
      <c r="F29" s="896"/>
      <c r="G29" s="896"/>
      <c r="H29" s="110"/>
      <c r="J29" s="113"/>
    </row>
    <row r="30" spans="1:10" ht="13.1">
      <c r="A30" s="791"/>
      <c r="G30" s="312"/>
      <c r="H30" s="114"/>
    </row>
    <row r="31" spans="1:10">
      <c r="A31" s="792"/>
      <c r="G31" s="312"/>
      <c r="H31" s="115"/>
    </row>
    <row r="32" spans="1:10">
      <c r="A32" s="791"/>
      <c r="G32" s="312"/>
      <c r="H32" s="116"/>
    </row>
    <row r="33" spans="1:8" ht="23.75" customHeight="1">
      <c r="A33" s="791"/>
      <c r="G33" s="312"/>
      <c r="H33" s="117"/>
    </row>
    <row r="34" spans="1:8" ht="23.75" customHeight="1">
      <c r="A34" s="791"/>
      <c r="G34" s="312"/>
      <c r="H34" s="105"/>
    </row>
    <row r="35" spans="1:8" ht="43.2" customHeight="1">
      <c r="A35" s="791"/>
    </row>
    <row r="36" spans="1:8" ht="43.7" customHeight="1">
      <c r="A36" s="791"/>
    </row>
    <row r="37" spans="1:8">
      <c r="A37" s="791"/>
    </row>
    <row r="38" spans="1:8" ht="43.2" customHeight="1">
      <c r="A38" s="791"/>
    </row>
    <row r="39" spans="1:8">
      <c r="A39" s="791"/>
    </row>
    <row r="40" spans="1:8">
      <c r="A40" s="791"/>
    </row>
    <row r="41" spans="1:8">
      <c r="A41" s="791"/>
    </row>
    <row r="42" spans="1:8" ht="19" customHeight="1">
      <c r="A42" s="791"/>
      <c r="B42" s="313"/>
      <c r="C42" s="314"/>
      <c r="D42" s="313"/>
      <c r="E42" s="315"/>
      <c r="F42" s="313"/>
      <c r="G42" s="313"/>
    </row>
    <row r="43" spans="1:8" ht="24.05" customHeight="1">
      <c r="A43" s="791"/>
      <c r="B43"/>
      <c r="C43" s="316"/>
      <c r="D43" s="316"/>
      <c r="E43" s="316"/>
      <c r="F43" s="316"/>
      <c r="G43" s="316"/>
    </row>
    <row r="44" spans="1:8">
      <c r="A44" s="791"/>
      <c r="C44" s="893"/>
      <c r="D44" s="895"/>
      <c r="E44" s="895"/>
      <c r="F44" s="895"/>
      <c r="G44" s="895"/>
    </row>
    <row r="45" spans="1:8" ht="28.35" customHeight="1">
      <c r="A45" s="791"/>
      <c r="C45" s="895"/>
      <c r="D45" s="895"/>
      <c r="E45" s="895"/>
      <c r="F45" s="895"/>
      <c r="G45" s="895"/>
      <c r="H45" s="103"/>
    </row>
    <row r="46" spans="1:8" ht="24.9" customHeight="1">
      <c r="A46" s="791"/>
      <c r="C46" s="893"/>
      <c r="D46" s="894"/>
      <c r="E46" s="894"/>
      <c r="F46" s="894"/>
      <c r="G46" s="894"/>
      <c r="H46" s="118"/>
    </row>
    <row r="47" spans="1:8" ht="21.95" customHeight="1">
      <c r="A47" s="791"/>
      <c r="C47" s="895"/>
      <c r="D47" s="894"/>
      <c r="E47" s="894"/>
      <c r="F47" s="894"/>
      <c r="G47" s="894"/>
      <c r="H47" s="118"/>
    </row>
    <row r="48" spans="1:8" ht="5.75" customHeight="1">
      <c r="A48" s="791"/>
      <c r="C48" s="893"/>
      <c r="D48" s="894"/>
      <c r="E48" s="894"/>
      <c r="F48" s="894"/>
      <c r="G48" s="894"/>
      <c r="H48" s="118"/>
    </row>
    <row r="49" spans="1:8" ht="28.8" customHeight="1">
      <c r="A49" s="791"/>
      <c r="C49" s="895"/>
      <c r="D49" s="894"/>
      <c r="E49" s="894"/>
      <c r="F49" s="894"/>
      <c r="G49" s="894"/>
      <c r="H49" s="118"/>
    </row>
    <row r="50" spans="1:8" ht="10.5" customHeight="1">
      <c r="A50" s="791"/>
      <c r="C50" s="893"/>
      <c r="D50" s="894"/>
      <c r="E50" s="894"/>
      <c r="F50" s="894"/>
      <c r="G50" s="894"/>
      <c r="H50" s="118"/>
    </row>
    <row r="51" spans="1:8" ht="40.950000000000003" customHeight="1">
      <c r="C51" s="895"/>
      <c r="D51" s="894"/>
      <c r="E51" s="894"/>
      <c r="F51" s="894"/>
      <c r="G51" s="894"/>
      <c r="H51" s="118"/>
    </row>
    <row r="186" spans="3:5">
      <c r="E186" s="287">
        <f>G169</f>
        <v>0</v>
      </c>
    </row>
    <row r="187" spans="3:5">
      <c r="E187" s="287">
        <f>Extranj.!I169</f>
        <v>2086399.8</v>
      </c>
    </row>
    <row r="190" spans="3:5">
      <c r="C190" s="286">
        <f>D169</f>
        <v>0</v>
      </c>
    </row>
    <row r="191" spans="3:5">
      <c r="C191" s="286">
        <f>F169</f>
        <v>0</v>
      </c>
    </row>
  </sheetData>
  <mergeCells count="5">
    <mergeCell ref="C50:G51"/>
    <mergeCell ref="B29:G29"/>
    <mergeCell ref="C44:G45"/>
    <mergeCell ref="C46:G47"/>
    <mergeCell ref="C48:G49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451"/>
  <sheetViews>
    <sheetView topLeftCell="B251" zoomScale="106" zoomScaleNormal="106" workbookViewId="0">
      <selection activeCell="G261" sqref="G261"/>
    </sheetView>
  </sheetViews>
  <sheetFormatPr baseColWidth="10" defaultColWidth="11.625" defaultRowHeight="12.45"/>
  <cols>
    <col min="1" max="1" width="9" hidden="1" customWidth="1"/>
    <col min="2" max="2" width="17" style="395" customWidth="1"/>
    <col min="3" max="3" width="20.375" style="424" customWidth="1"/>
    <col min="4" max="4" width="17.875" style="394" customWidth="1"/>
    <col min="5" max="5" width="16.125" style="394" customWidth="1"/>
    <col min="6" max="6" width="17.125" style="394" customWidth="1"/>
    <col min="7" max="7" width="12.875" style="394" customWidth="1"/>
    <col min="8" max="8" width="0.125" style="39" customWidth="1"/>
  </cols>
  <sheetData>
    <row r="1" spans="1:8" hidden="1"/>
    <row r="2" spans="1:8" hidden="1"/>
    <row r="3" spans="1:8" ht="18" customHeight="1">
      <c r="B3" s="897" t="s">
        <v>229</v>
      </c>
      <c r="C3" s="898"/>
      <c r="D3" s="898"/>
      <c r="E3" s="898"/>
      <c r="F3" s="898"/>
      <c r="G3" s="898"/>
    </row>
    <row r="4" spans="1:8" s="7" customFormat="1" ht="15.05">
      <c r="B4" s="897" t="s">
        <v>52</v>
      </c>
      <c r="C4" s="898"/>
      <c r="D4" s="898"/>
      <c r="E4" s="898"/>
      <c r="F4" s="898"/>
      <c r="G4" s="898"/>
      <c r="H4" s="39"/>
    </row>
    <row r="5" spans="1:8" s="7" customFormat="1" ht="6.9" customHeight="1">
      <c r="B5" s="449"/>
      <c r="C5" s="450"/>
      <c r="D5" s="451"/>
      <c r="E5" s="451"/>
      <c r="F5" s="451"/>
      <c r="G5" s="451"/>
      <c r="H5" s="40"/>
    </row>
    <row r="6" spans="1:8" ht="27.5" customHeight="1">
      <c r="B6" s="452"/>
      <c r="C6" s="899" t="s">
        <v>64</v>
      </c>
      <c r="D6" s="453" t="s">
        <v>240</v>
      </c>
      <c r="E6" s="454"/>
      <c r="F6" s="453" t="s">
        <v>241</v>
      </c>
      <c r="G6" s="454"/>
    </row>
    <row r="7" spans="1:8" ht="18" customHeight="1">
      <c r="B7" s="455"/>
      <c r="C7" s="900"/>
      <c r="D7" s="793" t="s">
        <v>7</v>
      </c>
      <c r="E7" s="794" t="s">
        <v>244</v>
      </c>
      <c r="F7" s="795" t="s">
        <v>7</v>
      </c>
      <c r="G7" s="796" t="s">
        <v>244</v>
      </c>
    </row>
    <row r="8" spans="1:8" s="13" customFormat="1" ht="38.15" customHeight="1">
      <c r="B8" s="780" t="s">
        <v>300</v>
      </c>
      <c r="C8" s="456"/>
      <c r="D8" s="782"/>
      <c r="E8" s="458"/>
      <c r="F8" s="457"/>
      <c r="G8" s="458"/>
      <c r="H8" s="39"/>
    </row>
    <row r="9" spans="1:8" s="13" customFormat="1" ht="15.55" hidden="1" customHeight="1">
      <c r="B9" s="459">
        <v>36800</v>
      </c>
      <c r="C9" s="456">
        <v>15309799.125806449</v>
      </c>
      <c r="D9" s="457"/>
      <c r="E9" s="458"/>
      <c r="F9" s="457"/>
      <c r="G9" s="458"/>
      <c r="H9" s="39"/>
    </row>
    <row r="10" spans="1:8" s="13" customFormat="1" ht="15.55" hidden="1" customHeight="1">
      <c r="B10" s="459">
        <v>36831</v>
      </c>
      <c r="C10" s="460">
        <v>15362408.666666666</v>
      </c>
      <c r="D10" s="457">
        <f>C10-C9</f>
        <v>52609.540860217065</v>
      </c>
      <c r="E10" s="458">
        <f>C10/C9*100-100</f>
        <v>0.34363312299466031</v>
      </c>
      <c r="F10" s="457"/>
      <c r="G10" s="458"/>
      <c r="H10" s="39"/>
    </row>
    <row r="11" spans="1:8" s="13" customFormat="1" ht="15.55" hidden="1" customHeight="1">
      <c r="B11" s="459">
        <v>36861</v>
      </c>
      <c r="C11" s="460">
        <v>15365278.912903227</v>
      </c>
      <c r="D11" s="457">
        <f>C11-C10</f>
        <v>2870.2462365608662</v>
      </c>
      <c r="E11" s="458">
        <f>C11/C10*100-100</f>
        <v>1.8683569086320517E-2</v>
      </c>
      <c r="F11" s="457"/>
      <c r="G11" s="458"/>
      <c r="H11" s="39"/>
    </row>
    <row r="12" spans="1:8" s="13" customFormat="1" ht="15.55" hidden="1" customHeight="1">
      <c r="A12" s="77" t="s">
        <v>215</v>
      </c>
      <c r="B12" s="461" t="s">
        <v>215</v>
      </c>
      <c r="C12" s="462"/>
      <c r="D12" s="463"/>
      <c r="E12" s="464"/>
      <c r="F12" s="463"/>
      <c r="G12" s="464"/>
      <c r="H12" s="39"/>
    </row>
    <row r="13" spans="1:8" s="13" customFormat="1" ht="18" hidden="1" customHeight="1">
      <c r="A13" s="76">
        <v>36892</v>
      </c>
      <c r="B13" s="466">
        <v>2001</v>
      </c>
      <c r="C13" s="456">
        <v>15194299.220000001</v>
      </c>
      <c r="D13" s="457">
        <f>C13-C11</f>
        <v>-170979.69290322624</v>
      </c>
      <c r="E13" s="458">
        <f>C13/C11*100-100</f>
        <v>-1.1127666075728939</v>
      </c>
      <c r="F13" s="457"/>
      <c r="G13" s="458"/>
      <c r="H13" s="39"/>
    </row>
    <row r="14" spans="1:8" s="13" customFormat="1" ht="18" customHeight="1">
      <c r="A14" s="76">
        <v>36923</v>
      </c>
      <c r="B14" s="465">
        <v>2001</v>
      </c>
      <c r="C14" s="460">
        <v>15326583.349999998</v>
      </c>
      <c r="D14" s="457">
        <v>132284.12999999709</v>
      </c>
      <c r="E14" s="458">
        <v>0.87061685494434471</v>
      </c>
      <c r="F14" s="457"/>
      <c r="G14" s="458"/>
      <c r="H14" s="39"/>
    </row>
    <row r="15" spans="1:8" s="13" customFormat="1" ht="15.05" hidden="1" customHeight="1">
      <c r="A15" s="76">
        <v>36951</v>
      </c>
      <c r="B15" s="466">
        <v>2001</v>
      </c>
      <c r="C15" s="460">
        <v>15455386.4</v>
      </c>
      <c r="D15" s="457">
        <v>128803.05000000261</v>
      </c>
      <c r="E15" s="458">
        <v>0.84038984461597011</v>
      </c>
      <c r="F15" s="457"/>
      <c r="G15" s="458"/>
      <c r="H15" s="39"/>
    </row>
    <row r="16" spans="1:8" s="13" customFormat="1" ht="15.05" hidden="1" customHeight="1">
      <c r="A16" s="76">
        <v>36982</v>
      </c>
      <c r="B16" s="466">
        <v>2001</v>
      </c>
      <c r="C16" s="460">
        <v>15551821.039999999</v>
      </c>
      <c r="D16" s="457">
        <v>96434.639999998733</v>
      </c>
      <c r="E16" s="458">
        <v>0.62395489510373636</v>
      </c>
      <c r="F16" s="457"/>
      <c r="G16" s="458"/>
      <c r="H16" s="39"/>
    </row>
    <row r="17" spans="1:8" s="13" customFormat="1" ht="15.05" hidden="1" customHeight="1">
      <c r="A17" s="76">
        <v>37012</v>
      </c>
      <c r="B17" s="466">
        <v>2001</v>
      </c>
      <c r="C17" s="460">
        <v>15688072.27</v>
      </c>
      <c r="D17" s="457">
        <v>136251.23000000045</v>
      </c>
      <c r="E17" s="458">
        <v>0.87611109753356686</v>
      </c>
      <c r="F17" s="457"/>
      <c r="G17" s="458"/>
      <c r="H17" s="39"/>
    </row>
    <row r="18" spans="1:8" s="13" customFormat="1" ht="15.05" hidden="1" customHeight="1">
      <c r="A18" s="76">
        <v>37043</v>
      </c>
      <c r="B18" s="466">
        <v>2001</v>
      </c>
      <c r="C18" s="460">
        <v>15802406.549999999</v>
      </c>
      <c r="D18" s="457">
        <v>114334.27999999933</v>
      </c>
      <c r="E18" s="458">
        <v>0.72879750954895428</v>
      </c>
      <c r="F18" s="457"/>
      <c r="G18" s="458"/>
      <c r="H18" s="39"/>
    </row>
    <row r="19" spans="1:8" s="13" customFormat="1" ht="15.05" hidden="1" customHeight="1">
      <c r="A19" s="76">
        <v>37073</v>
      </c>
      <c r="B19" s="466">
        <v>2001</v>
      </c>
      <c r="C19" s="460">
        <v>15941613.6</v>
      </c>
      <c r="D19" s="457">
        <v>139207.05000000075</v>
      </c>
      <c r="E19" s="458">
        <v>0.88092310218408443</v>
      </c>
      <c r="F19" s="457"/>
      <c r="G19" s="458"/>
      <c r="H19" s="39"/>
    </row>
    <row r="20" spans="1:8" s="13" customFormat="1" ht="15.05" hidden="1" customHeight="1">
      <c r="A20" s="76">
        <v>37104</v>
      </c>
      <c r="B20" s="466">
        <v>2001</v>
      </c>
      <c r="C20" s="460">
        <v>15829410.01</v>
      </c>
      <c r="D20" s="457">
        <v>-112203.58999999985</v>
      </c>
      <c r="E20" s="458">
        <v>-0.70384085836830934</v>
      </c>
      <c r="F20" s="457"/>
      <c r="G20" s="458"/>
      <c r="H20" s="39"/>
    </row>
    <row r="21" spans="1:8" s="13" customFormat="1" ht="15.05" hidden="1" customHeight="1">
      <c r="A21" s="76">
        <v>37135</v>
      </c>
      <c r="B21" s="466">
        <v>2001</v>
      </c>
      <c r="C21" s="460">
        <v>15807572.639999997</v>
      </c>
      <c r="D21" s="457">
        <v>-21837.370000002906</v>
      </c>
      <c r="E21" s="458">
        <v>-0.13795441514375284</v>
      </c>
      <c r="F21" s="457"/>
      <c r="G21" s="458"/>
      <c r="H21" s="39"/>
    </row>
    <row r="22" spans="1:8" s="13" customFormat="1" ht="15.05" hidden="1" customHeight="1">
      <c r="A22" s="76">
        <v>37165</v>
      </c>
      <c r="B22" s="466">
        <v>2001</v>
      </c>
      <c r="C22" s="460">
        <v>15845332.529999999</v>
      </c>
      <c r="D22" s="457">
        <v>37759.890000002459</v>
      </c>
      <c r="E22" s="458">
        <v>0.23887215867952705</v>
      </c>
      <c r="F22" s="457">
        <v>535533.40419355035</v>
      </c>
      <c r="G22" s="458">
        <v>3.4979779930021806</v>
      </c>
      <c r="H22" s="39"/>
    </row>
    <row r="23" spans="1:8" s="13" customFormat="1" ht="15.05" hidden="1" customHeight="1">
      <c r="A23" s="76">
        <v>37196</v>
      </c>
      <c r="B23" s="466">
        <v>2001</v>
      </c>
      <c r="C23" s="460">
        <v>15885774.66</v>
      </c>
      <c r="D23" s="457">
        <v>40442.13000000082</v>
      </c>
      <c r="E23" s="458">
        <v>0.25523055400340411</v>
      </c>
      <c r="F23" s="457">
        <v>523365.9933333341</v>
      </c>
      <c r="G23" s="458">
        <v>3.4067964515807461</v>
      </c>
      <c r="H23" s="39"/>
    </row>
    <row r="24" spans="1:8" s="13" customFormat="1" ht="15.05" hidden="1" customHeight="1">
      <c r="A24" s="76">
        <v>37226</v>
      </c>
      <c r="B24" s="466">
        <v>2001</v>
      </c>
      <c r="C24" s="460">
        <v>15901915.260000002</v>
      </c>
      <c r="D24" s="457">
        <v>16140.60000000149</v>
      </c>
      <c r="E24" s="458">
        <v>0.10160411025243832</v>
      </c>
      <c r="F24" s="457">
        <v>536636.34709677473</v>
      </c>
      <c r="G24" s="458">
        <v>3.4925259094784593</v>
      </c>
      <c r="H24" s="39"/>
    </row>
    <row r="25" spans="1:8" s="13" customFormat="1" ht="15.05" hidden="1" customHeight="1">
      <c r="A25" s="77" t="s">
        <v>214</v>
      </c>
      <c r="B25" s="467" t="s">
        <v>214</v>
      </c>
      <c r="C25" s="462"/>
      <c r="D25" s="463"/>
      <c r="E25" s="464"/>
      <c r="F25" s="463"/>
      <c r="G25" s="464"/>
      <c r="H25" s="39"/>
    </row>
    <row r="26" spans="1:8" s="13" customFormat="1" ht="15.05" hidden="1" customHeight="1">
      <c r="A26" s="76">
        <v>37257</v>
      </c>
      <c r="B26" s="466">
        <v>2002</v>
      </c>
      <c r="C26" s="456">
        <v>15716520.009999998</v>
      </c>
      <c r="D26" s="457">
        <v>-185395.25000000373</v>
      </c>
      <c r="E26" s="458">
        <v>-1.1658674252047518</v>
      </c>
      <c r="F26" s="457">
        <v>522220.78999999724</v>
      </c>
      <c r="G26" s="458">
        <v>3.4369521255222253</v>
      </c>
      <c r="H26" s="39"/>
    </row>
    <row r="27" spans="1:8" s="13" customFormat="1" ht="15.05" customHeight="1">
      <c r="A27" s="76">
        <v>37288</v>
      </c>
      <c r="B27" s="466">
        <v>2002</v>
      </c>
      <c r="C27" s="460">
        <v>15834338.25</v>
      </c>
      <c r="D27" s="457">
        <v>117818.24000000209</v>
      </c>
      <c r="E27" s="458">
        <v>0.74964584987667138</v>
      </c>
      <c r="F27" s="457">
        <v>507754.90000000224</v>
      </c>
      <c r="G27" s="458">
        <v>3.3129033940888348</v>
      </c>
      <c r="H27" s="39"/>
    </row>
    <row r="28" spans="1:8" s="13" customFormat="1" ht="15.05" hidden="1" customHeight="1">
      <c r="A28" s="76">
        <v>37316</v>
      </c>
      <c r="B28" s="466">
        <v>2002</v>
      </c>
      <c r="C28" s="460">
        <v>15927218.200000001</v>
      </c>
      <c r="D28" s="457">
        <v>92879.950000001118</v>
      </c>
      <c r="E28" s="458">
        <v>0.58657298166534133</v>
      </c>
      <c r="F28" s="457">
        <v>471831.80000000075</v>
      </c>
      <c r="G28" s="458">
        <v>3.0528631752616775</v>
      </c>
      <c r="H28" s="39"/>
    </row>
    <row r="29" spans="1:8" s="13" customFormat="1" ht="15.05" hidden="1" customHeight="1">
      <c r="A29" s="76">
        <v>37347</v>
      </c>
      <c r="B29" s="466">
        <v>2002</v>
      </c>
      <c r="C29" s="460">
        <v>16025754.180000002</v>
      </c>
      <c r="D29" s="457">
        <v>98535.980000000447</v>
      </c>
      <c r="E29" s="458">
        <v>0.61866409289225999</v>
      </c>
      <c r="F29" s="457">
        <v>473933.14000000246</v>
      </c>
      <c r="G29" s="458">
        <v>3.047444661181629</v>
      </c>
      <c r="H29" s="39"/>
    </row>
    <row r="30" spans="1:8" s="13" customFormat="1" ht="15.05" hidden="1" customHeight="1">
      <c r="A30" s="76">
        <v>37377</v>
      </c>
      <c r="B30" s="466">
        <v>2002</v>
      </c>
      <c r="C30" s="460">
        <v>16183522.399999999</v>
      </c>
      <c r="D30" s="457">
        <v>157768.21999999695</v>
      </c>
      <c r="E30" s="458">
        <v>0.98446674164571846</v>
      </c>
      <c r="F30" s="457">
        <v>495450.12999999896</v>
      </c>
      <c r="G30" s="458">
        <v>3.1581326339721159</v>
      </c>
      <c r="H30" s="39"/>
    </row>
    <row r="31" spans="1:8" s="13" customFormat="1" ht="15.05" hidden="1" customHeight="1">
      <c r="A31" s="76">
        <v>37408</v>
      </c>
      <c r="B31" s="466">
        <v>2002</v>
      </c>
      <c r="C31" s="460">
        <v>16260265.759999998</v>
      </c>
      <c r="D31" s="457">
        <v>76743.359999999404</v>
      </c>
      <c r="E31" s="458">
        <v>0.47420677713523673</v>
      </c>
      <c r="F31" s="457">
        <v>457859.20999999903</v>
      </c>
      <c r="G31" s="458">
        <v>2.897401788463668</v>
      </c>
      <c r="H31" s="39"/>
    </row>
    <row r="32" spans="1:8" s="13" customFormat="1" ht="15.05" hidden="1" customHeight="1">
      <c r="A32" s="76">
        <v>37438</v>
      </c>
      <c r="B32" s="466">
        <v>2002</v>
      </c>
      <c r="C32" s="460">
        <v>16419239.070000002</v>
      </c>
      <c r="D32" s="457">
        <v>158973.31000000425</v>
      </c>
      <c r="E32" s="458">
        <v>0.97767965386566402</v>
      </c>
      <c r="F32" s="457">
        <v>477625.47000000253</v>
      </c>
      <c r="G32" s="458">
        <v>2.9960923780012081</v>
      </c>
      <c r="H32" s="39"/>
    </row>
    <row r="33" spans="1:8" s="13" customFormat="1" ht="15.05" hidden="1" customHeight="1">
      <c r="A33" s="76">
        <v>37469</v>
      </c>
      <c r="B33" s="466">
        <v>2002</v>
      </c>
      <c r="C33" s="460">
        <v>16321804.82</v>
      </c>
      <c r="D33" s="457">
        <v>-97434.250000001863</v>
      </c>
      <c r="E33" s="458">
        <v>-0.59341513686847236</v>
      </c>
      <c r="F33" s="457">
        <v>492394.81000000052</v>
      </c>
      <c r="G33" s="458">
        <v>3.1106327379790883</v>
      </c>
      <c r="H33" s="39"/>
    </row>
    <row r="34" spans="1:8" s="13" customFormat="1" ht="15.05" hidden="1" customHeight="1">
      <c r="A34" s="76">
        <v>37500</v>
      </c>
      <c r="B34" s="466">
        <v>2002</v>
      </c>
      <c r="C34" s="460">
        <v>16293662.039999999</v>
      </c>
      <c r="D34" s="457">
        <v>-28142.780000001192</v>
      </c>
      <c r="E34" s="458">
        <v>-0.17242443657650597</v>
      </c>
      <c r="F34" s="457">
        <v>486089.40000000224</v>
      </c>
      <c r="G34" s="458">
        <v>3.0750413809264217</v>
      </c>
      <c r="H34" s="39"/>
    </row>
    <row r="35" spans="1:8" s="13" customFormat="1" ht="15.05" hidden="1" customHeight="1">
      <c r="A35" s="76">
        <v>37530</v>
      </c>
      <c r="B35" s="466">
        <v>2002</v>
      </c>
      <c r="C35" s="460">
        <v>16340244.600000001</v>
      </c>
      <c r="D35" s="457">
        <v>46582.560000002384</v>
      </c>
      <c r="E35" s="458">
        <v>0.28589374129428791</v>
      </c>
      <c r="F35" s="457">
        <v>494912.07000000216</v>
      </c>
      <c r="G35" s="458">
        <v>3.1233933971595889</v>
      </c>
      <c r="H35" s="39"/>
    </row>
    <row r="36" spans="1:8" s="13" customFormat="1" ht="15.05" hidden="1" customHeight="1">
      <c r="A36" s="76">
        <v>37561</v>
      </c>
      <c r="B36" s="466">
        <v>2002</v>
      </c>
      <c r="C36" s="460">
        <v>16376762.680000002</v>
      </c>
      <c r="D36" s="457">
        <v>36518.080000000075</v>
      </c>
      <c r="E36" s="458">
        <v>0.22348551624496338</v>
      </c>
      <c r="F36" s="457">
        <v>490988.02000000142</v>
      </c>
      <c r="G36" s="458">
        <v>3.0907401779800949</v>
      </c>
      <c r="H36" s="39"/>
    </row>
    <row r="37" spans="1:8" s="13" customFormat="1" ht="15.05" hidden="1" customHeight="1">
      <c r="A37" s="76">
        <v>37591</v>
      </c>
      <c r="B37" s="466">
        <v>2002</v>
      </c>
      <c r="C37" s="460">
        <v>16380197.689999999</v>
      </c>
      <c r="D37" s="457">
        <v>3435.0099999979138</v>
      </c>
      <c r="E37" s="458">
        <v>2.0974902470754841E-2</v>
      </c>
      <c r="F37" s="457">
        <v>478282.42999999784</v>
      </c>
      <c r="G37" s="458">
        <v>3.007703299759612</v>
      </c>
      <c r="H37" s="39"/>
    </row>
    <row r="38" spans="1:8" s="13" customFormat="1" ht="15.05" hidden="1" customHeight="1">
      <c r="A38" s="77" t="s">
        <v>213</v>
      </c>
      <c r="B38" s="467" t="s">
        <v>213</v>
      </c>
      <c r="C38" s="462"/>
      <c r="D38" s="463"/>
      <c r="E38" s="464"/>
      <c r="F38" s="463"/>
      <c r="G38" s="464"/>
      <c r="H38" s="39"/>
    </row>
    <row r="39" spans="1:8" s="13" customFormat="1" ht="15.05" hidden="1" customHeight="1">
      <c r="A39" s="76">
        <v>37622</v>
      </c>
      <c r="B39" s="466">
        <v>2003</v>
      </c>
      <c r="C39" s="456">
        <v>16217209.48</v>
      </c>
      <c r="D39" s="457">
        <v>-162988.20999999903</v>
      </c>
      <c r="E39" s="458">
        <v>-0.99503200806606174</v>
      </c>
      <c r="F39" s="457">
        <v>500689.47000000253</v>
      </c>
      <c r="G39" s="458">
        <v>3.1857527600348305</v>
      </c>
      <c r="H39" s="39"/>
    </row>
    <row r="40" spans="1:8" s="13" customFormat="1" ht="15.05" customHeight="1">
      <c r="A40" s="76">
        <v>37653</v>
      </c>
      <c r="B40" s="466">
        <v>2003</v>
      </c>
      <c r="C40" s="460">
        <v>16365395.649999997</v>
      </c>
      <c r="D40" s="457">
        <v>148186.1699999962</v>
      </c>
      <c r="E40" s="458">
        <v>0.91375874611934194</v>
      </c>
      <c r="F40" s="457">
        <v>531057.39999999665</v>
      </c>
      <c r="G40" s="458">
        <v>3.3538338743016141</v>
      </c>
      <c r="H40" s="39"/>
    </row>
    <row r="41" spans="1:8" s="13" customFormat="1" ht="15.05" hidden="1" customHeight="1">
      <c r="A41" s="76">
        <v>37681</v>
      </c>
      <c r="B41" s="466">
        <v>2003</v>
      </c>
      <c r="C41" s="460">
        <v>16482972.57</v>
      </c>
      <c r="D41" s="457">
        <v>117576.92000000365</v>
      </c>
      <c r="E41" s="458">
        <v>0.71844838043988091</v>
      </c>
      <c r="F41" s="457">
        <v>555754.36999999918</v>
      </c>
      <c r="G41" s="458">
        <v>3.4893373282221916</v>
      </c>
      <c r="H41" s="39"/>
    </row>
    <row r="42" spans="1:8" s="13" customFormat="1" ht="15.05" hidden="1" customHeight="1">
      <c r="A42" s="76">
        <v>37712</v>
      </c>
      <c r="B42" s="466">
        <v>2003</v>
      </c>
      <c r="C42" s="460">
        <v>16594317.070000002</v>
      </c>
      <c r="D42" s="457">
        <v>111344.50000000186</v>
      </c>
      <c r="E42" s="458">
        <v>0.67551225682834115</v>
      </c>
      <c r="F42" s="457">
        <v>568562.8900000006</v>
      </c>
      <c r="G42" s="458">
        <v>3.5478073831281023</v>
      </c>
      <c r="H42" s="39"/>
    </row>
    <row r="43" spans="1:8" s="13" customFormat="1" ht="15.05" hidden="1" customHeight="1">
      <c r="A43" s="76">
        <v>37742</v>
      </c>
      <c r="B43" s="466">
        <v>2003</v>
      </c>
      <c r="C43" s="460">
        <v>16735791.039999999</v>
      </c>
      <c r="D43" s="457">
        <v>141473.96999999695</v>
      </c>
      <c r="E43" s="458">
        <v>0.85254469589327186</v>
      </c>
      <c r="F43" s="457">
        <v>552268.6400000006</v>
      </c>
      <c r="G43" s="458">
        <v>3.4125366922592946</v>
      </c>
      <c r="H43" s="39"/>
    </row>
    <row r="44" spans="1:8" s="13" customFormat="1" ht="15.05" hidden="1" customHeight="1">
      <c r="A44" s="76">
        <v>37773</v>
      </c>
      <c r="B44" s="466">
        <v>2003</v>
      </c>
      <c r="C44" s="460">
        <v>16818072.159999996</v>
      </c>
      <c r="D44" s="457">
        <v>82281.119999997318</v>
      </c>
      <c r="E44" s="458">
        <v>0.49164762994075772</v>
      </c>
      <c r="F44" s="457">
        <v>557806.39999999851</v>
      </c>
      <c r="G44" s="458">
        <v>3.4304875961633599</v>
      </c>
      <c r="H44" s="39"/>
    </row>
    <row r="45" spans="1:8" s="13" customFormat="1" ht="15.05" hidden="1" customHeight="1">
      <c r="A45" s="76">
        <v>37803</v>
      </c>
      <c r="B45" s="466">
        <v>2003</v>
      </c>
      <c r="C45" s="460">
        <v>16941956.129999999</v>
      </c>
      <c r="D45" s="457">
        <v>123883.97000000253</v>
      </c>
      <c r="E45" s="458">
        <v>0.73661219205996531</v>
      </c>
      <c r="F45" s="457">
        <v>522717.0599999968</v>
      </c>
      <c r="G45" s="458">
        <v>3.1835644622232593</v>
      </c>
      <c r="H45" s="39"/>
    </row>
    <row r="46" spans="1:8" s="13" customFormat="1" ht="15.05" hidden="1" customHeight="1">
      <c r="A46" s="76">
        <v>37834</v>
      </c>
      <c r="B46" s="466">
        <v>2003</v>
      </c>
      <c r="C46" s="460">
        <v>16810036.199999999</v>
      </c>
      <c r="D46" s="457">
        <v>-131919.9299999997</v>
      </c>
      <c r="E46" s="458">
        <v>-0.77865819618315868</v>
      </c>
      <c r="F46" s="457">
        <v>488231.37999999896</v>
      </c>
      <c r="G46" s="458">
        <v>2.9912830436603599</v>
      </c>
      <c r="H46" s="39"/>
    </row>
    <row r="47" spans="1:8" s="13" customFormat="1" ht="15.05" hidden="1" customHeight="1">
      <c r="A47" s="76">
        <v>37865</v>
      </c>
      <c r="B47" s="466">
        <v>2003</v>
      </c>
      <c r="C47" s="460">
        <v>16785475.829999998</v>
      </c>
      <c r="D47" s="457">
        <v>-24560.370000001043</v>
      </c>
      <c r="E47" s="458">
        <v>-0.14610539625132901</v>
      </c>
      <c r="F47" s="457">
        <v>491813.78999999911</v>
      </c>
      <c r="G47" s="458">
        <v>3.0184361796177228</v>
      </c>
      <c r="H47" s="39"/>
    </row>
    <row r="48" spans="1:8" s="13" customFormat="1" ht="15.05" hidden="1" customHeight="1">
      <c r="A48" s="76">
        <v>37895</v>
      </c>
      <c r="B48" s="466">
        <v>2003</v>
      </c>
      <c r="C48" s="460">
        <v>16830082.649999999</v>
      </c>
      <c r="D48" s="457">
        <v>44606.820000000298</v>
      </c>
      <c r="E48" s="458">
        <v>0.26574653260813363</v>
      </c>
      <c r="F48" s="457">
        <v>489838.04999999702</v>
      </c>
      <c r="G48" s="458">
        <v>2.9977400093508919</v>
      </c>
      <c r="H48" s="39"/>
    </row>
    <row r="49" spans="1:8" s="13" customFormat="1" ht="15.05" hidden="1" customHeight="1">
      <c r="A49" s="76">
        <v>37926</v>
      </c>
      <c r="B49" s="466">
        <v>2003</v>
      </c>
      <c r="C49" s="460">
        <v>16850235.600000001</v>
      </c>
      <c r="D49" s="457">
        <v>20152.95000000298</v>
      </c>
      <c r="E49" s="458">
        <v>0.11974361872788108</v>
      </c>
      <c r="F49" s="457">
        <v>473472.91999999993</v>
      </c>
      <c r="G49" s="458">
        <v>2.8911264652947892</v>
      </c>
      <c r="H49" s="39"/>
    </row>
    <row r="50" spans="1:8" s="13" customFormat="1" ht="15.05" hidden="1" customHeight="1">
      <c r="A50" s="76">
        <v>37956</v>
      </c>
      <c r="B50" s="466">
        <v>2003</v>
      </c>
      <c r="C50" s="460">
        <v>16826224.210000001</v>
      </c>
      <c r="D50" s="457">
        <v>-24011.390000000596</v>
      </c>
      <c r="E50" s="458">
        <v>-0.14249883841387145</v>
      </c>
      <c r="F50" s="457">
        <v>446026.52000000142</v>
      </c>
      <c r="G50" s="458">
        <v>2.722961764205678</v>
      </c>
      <c r="H50" s="39"/>
    </row>
    <row r="51" spans="1:8" s="13" customFormat="1" ht="15.05" hidden="1" customHeight="1">
      <c r="A51" s="77" t="s">
        <v>176</v>
      </c>
      <c r="B51" s="467" t="s">
        <v>176</v>
      </c>
      <c r="C51" s="462"/>
      <c r="D51" s="463"/>
      <c r="E51" s="464"/>
      <c r="F51" s="463"/>
      <c r="G51" s="464"/>
      <c r="H51" s="39"/>
    </row>
    <row r="52" spans="1:8" s="10" customFormat="1" ht="15.05" hidden="1" customHeight="1">
      <c r="A52" s="76">
        <v>37987</v>
      </c>
      <c r="B52" s="466">
        <v>2004</v>
      </c>
      <c r="C52" s="456">
        <v>16640851.450000001</v>
      </c>
      <c r="D52" s="457">
        <v>-185372.75999999978</v>
      </c>
      <c r="E52" s="458">
        <v>-1.1016895869593384</v>
      </c>
      <c r="F52" s="457">
        <v>423641.97000000067</v>
      </c>
      <c r="G52" s="458">
        <v>2.6122988083890704</v>
      </c>
    </row>
    <row r="53" spans="1:8" s="31" customFormat="1" ht="15.05" customHeight="1">
      <c r="A53" s="76">
        <v>38018</v>
      </c>
      <c r="B53" s="466">
        <v>2004</v>
      </c>
      <c r="C53" s="460">
        <v>16808648.850000001</v>
      </c>
      <c r="D53" s="457">
        <v>167797.40000000037</v>
      </c>
      <c r="E53" s="458">
        <v>1.0083462406005737</v>
      </c>
      <c r="F53" s="457">
        <v>443253.20000000484</v>
      </c>
      <c r="G53" s="458">
        <v>2.7084783617804362</v>
      </c>
    </row>
    <row r="54" spans="1:8" s="10" customFormat="1" ht="15.05" hidden="1" customHeight="1">
      <c r="A54" s="76">
        <v>38047</v>
      </c>
      <c r="B54" s="466">
        <v>2004</v>
      </c>
      <c r="C54" s="460">
        <v>16930836.649999999</v>
      </c>
      <c r="D54" s="457">
        <v>122187.79999999702</v>
      </c>
      <c r="E54" s="458">
        <v>0.72693409857269842</v>
      </c>
      <c r="F54" s="457">
        <v>447864.07999999821</v>
      </c>
      <c r="G54" s="458">
        <v>2.7171317436706488</v>
      </c>
    </row>
    <row r="55" spans="1:8" s="10" customFormat="1" ht="15.05" hidden="1" customHeight="1">
      <c r="A55" s="76">
        <v>38078</v>
      </c>
      <c r="B55" s="466">
        <v>2004</v>
      </c>
      <c r="C55" s="460">
        <v>17023372.149999999</v>
      </c>
      <c r="D55" s="457">
        <v>92535.5</v>
      </c>
      <c r="E55" s="458">
        <v>0.54655007258604371</v>
      </c>
      <c r="F55" s="457">
        <v>429055.07999999635</v>
      </c>
      <c r="G55" s="458">
        <v>2.5855543086835695</v>
      </c>
    </row>
    <row r="56" spans="1:8" s="11" customFormat="1" ht="15.05" hidden="1" customHeight="1">
      <c r="A56" s="76">
        <v>38108</v>
      </c>
      <c r="B56" s="466">
        <v>2004</v>
      </c>
      <c r="C56" s="460">
        <v>17174293.950000003</v>
      </c>
      <c r="D56" s="457">
        <v>150921.80000000447</v>
      </c>
      <c r="E56" s="458">
        <v>0.88655642765822051</v>
      </c>
      <c r="F56" s="457">
        <v>438502.91000000387</v>
      </c>
      <c r="G56" s="458">
        <v>2.6201504843837142</v>
      </c>
    </row>
    <row r="57" spans="1:8" s="10" customFormat="1" ht="15.05" hidden="1" customHeight="1">
      <c r="A57" s="76">
        <v>38139</v>
      </c>
      <c r="B57" s="466">
        <v>2004</v>
      </c>
      <c r="C57" s="460">
        <v>17276512.779999994</v>
      </c>
      <c r="D57" s="457">
        <v>102218.82999999076</v>
      </c>
      <c r="E57" s="458">
        <v>0.59518504980515274</v>
      </c>
      <c r="F57" s="457">
        <v>458440.61999999732</v>
      </c>
      <c r="G57" s="458">
        <v>2.7258809192788931</v>
      </c>
    </row>
    <row r="58" spans="1:8" s="10" customFormat="1" ht="15.05" hidden="1" customHeight="1">
      <c r="A58" s="76">
        <v>38169</v>
      </c>
      <c r="B58" s="466">
        <v>2004</v>
      </c>
      <c r="C58" s="460">
        <v>17414516.309999999</v>
      </c>
      <c r="D58" s="457">
        <v>138003.53000000492</v>
      </c>
      <c r="E58" s="458">
        <v>0.79879274108930076</v>
      </c>
      <c r="F58" s="457">
        <v>472560.1799999997</v>
      </c>
      <c r="G58" s="458">
        <v>2.7892893617119654</v>
      </c>
    </row>
    <row r="59" spans="1:8" s="23" customFormat="1" ht="15.05" hidden="1" customHeight="1">
      <c r="A59" s="76">
        <v>38200</v>
      </c>
      <c r="B59" s="466">
        <v>2004</v>
      </c>
      <c r="C59" s="460">
        <v>17260174.649999999</v>
      </c>
      <c r="D59" s="457">
        <v>-154341.66000000015</v>
      </c>
      <c r="E59" s="458">
        <v>-0.88628163569131857</v>
      </c>
      <c r="F59" s="457">
        <v>450138.44999999925</v>
      </c>
      <c r="G59" s="458">
        <v>2.6777958396068158</v>
      </c>
    </row>
    <row r="60" spans="1:8" s="1" customFormat="1" ht="15.05" hidden="1" customHeight="1">
      <c r="A60" s="76">
        <v>38231</v>
      </c>
      <c r="B60" s="466">
        <v>2004</v>
      </c>
      <c r="C60" s="460">
        <v>17247118.719999995</v>
      </c>
      <c r="D60" s="457">
        <v>-13055.930000003427</v>
      </c>
      <c r="E60" s="458">
        <v>-7.564193448067158E-2</v>
      </c>
      <c r="F60" s="457">
        <v>461642.88999999687</v>
      </c>
      <c r="G60" s="458">
        <v>2.7502520314313728</v>
      </c>
    </row>
    <row r="61" spans="1:8" s="1" customFormat="1" ht="15.05" hidden="1" customHeight="1">
      <c r="A61" s="76">
        <v>38261</v>
      </c>
      <c r="B61" s="466">
        <v>2004</v>
      </c>
      <c r="C61" s="460">
        <v>17314217.050000001</v>
      </c>
      <c r="D61" s="457">
        <v>67098.330000005662</v>
      </c>
      <c r="E61" s="458">
        <v>0.38904080785503936</v>
      </c>
      <c r="F61" s="457">
        <v>484134.40000000224</v>
      </c>
      <c r="G61" s="458">
        <v>2.8766014408135021</v>
      </c>
    </row>
    <row r="62" spans="1:8" s="1" customFormat="1" ht="15.05" hidden="1" customHeight="1">
      <c r="A62" s="76">
        <v>38292</v>
      </c>
      <c r="B62" s="466">
        <v>2004</v>
      </c>
      <c r="C62" s="460">
        <v>17349474.239999998</v>
      </c>
      <c r="D62" s="457">
        <v>35257.189999997616</v>
      </c>
      <c r="E62" s="458">
        <v>0.20363144286676516</v>
      </c>
      <c r="F62" s="457">
        <v>499238.63999999687</v>
      </c>
      <c r="G62" s="458">
        <v>2.9627991670335945</v>
      </c>
    </row>
    <row r="63" spans="1:8" s="1" customFormat="1" ht="15.05" hidden="1" customHeight="1">
      <c r="A63" s="76">
        <v>38322</v>
      </c>
      <c r="B63" s="466">
        <v>2004</v>
      </c>
      <c r="C63" s="460">
        <v>17340361.050000001</v>
      </c>
      <c r="D63" s="457">
        <v>-9113.1899999976158</v>
      </c>
      <c r="E63" s="458">
        <v>-5.2527182518218751E-2</v>
      </c>
      <c r="F63" s="457">
        <v>514136.83999999985</v>
      </c>
      <c r="G63" s="458">
        <v>3.055568697904576</v>
      </c>
    </row>
    <row r="64" spans="1:8" s="13" customFormat="1" ht="15.05" hidden="1" customHeight="1">
      <c r="A64" s="77" t="s">
        <v>175</v>
      </c>
      <c r="B64" s="467" t="s">
        <v>175</v>
      </c>
      <c r="C64" s="462"/>
      <c r="D64" s="463"/>
      <c r="E64" s="464"/>
      <c r="F64" s="463"/>
      <c r="G64" s="464"/>
      <c r="H64" s="39"/>
    </row>
    <row r="65" spans="1:8" s="10" customFormat="1" ht="15.05" hidden="1" customHeight="1">
      <c r="A65" s="76">
        <v>38353</v>
      </c>
      <c r="B65" s="466">
        <v>2005</v>
      </c>
      <c r="C65" s="456">
        <v>17180940.449999999</v>
      </c>
      <c r="D65" s="457">
        <v>-159420.60000000149</v>
      </c>
      <c r="E65" s="458">
        <v>-0.91936148007715701</v>
      </c>
      <c r="F65" s="457">
        <v>540088.99999999814</v>
      </c>
      <c r="G65" s="458">
        <v>3.2455610917673283</v>
      </c>
    </row>
    <row r="66" spans="1:8" s="31" customFormat="1" ht="15.05" customHeight="1">
      <c r="A66" s="76">
        <v>38384</v>
      </c>
      <c r="B66" s="466">
        <v>2005</v>
      </c>
      <c r="C66" s="460">
        <v>17320383.800000001</v>
      </c>
      <c r="D66" s="457">
        <v>139443.35000000149</v>
      </c>
      <c r="E66" s="458">
        <v>0.81161651427528625</v>
      </c>
      <c r="F66" s="457">
        <v>511734.94999999925</v>
      </c>
      <c r="G66" s="458">
        <v>3.0444740357580713</v>
      </c>
    </row>
    <row r="67" spans="1:8" s="10" customFormat="1" ht="15.05" hidden="1" customHeight="1">
      <c r="A67" s="76">
        <v>38412</v>
      </c>
      <c r="B67" s="466">
        <v>2005</v>
      </c>
      <c r="C67" s="460">
        <v>17430544.379999999</v>
      </c>
      <c r="D67" s="457">
        <v>110160.57999999821</v>
      </c>
      <c r="E67" s="458">
        <v>0.63601696863091206</v>
      </c>
      <c r="F67" s="457">
        <v>499707.73000000045</v>
      </c>
      <c r="G67" s="458">
        <v>2.9514650712786761</v>
      </c>
    </row>
    <row r="68" spans="1:8" s="10" customFormat="1" ht="15.05" hidden="1" customHeight="1">
      <c r="A68" s="76">
        <v>38443</v>
      </c>
      <c r="B68" s="466">
        <v>2005</v>
      </c>
      <c r="C68" s="460">
        <v>17575463.009999998</v>
      </c>
      <c r="D68" s="457">
        <v>144918.62999999896</v>
      </c>
      <c r="E68" s="458">
        <v>0.83140621910970935</v>
      </c>
      <c r="F68" s="457">
        <v>552090.8599999994</v>
      </c>
      <c r="G68" s="458">
        <v>3.2431345278438215</v>
      </c>
    </row>
    <row r="69" spans="1:8" s="11" customFormat="1" ht="15.05" hidden="1" customHeight="1">
      <c r="A69" s="76">
        <v>38473</v>
      </c>
      <c r="B69" s="466">
        <v>2005</v>
      </c>
      <c r="C69" s="460">
        <v>17789655.539999999</v>
      </c>
      <c r="D69" s="457">
        <v>214192.53000000119</v>
      </c>
      <c r="E69" s="458">
        <v>1.2187020613802986</v>
      </c>
      <c r="F69" s="457">
        <v>615361.58999999613</v>
      </c>
      <c r="G69" s="458">
        <v>3.5830386494578192</v>
      </c>
    </row>
    <row r="70" spans="1:8" s="10" customFormat="1" ht="15.05" hidden="1" customHeight="1">
      <c r="A70" s="76">
        <v>38504</v>
      </c>
      <c r="B70" s="466">
        <v>2005</v>
      </c>
      <c r="C70" s="460">
        <v>18019758.109999999</v>
      </c>
      <c r="D70" s="457">
        <v>230102.5700000003</v>
      </c>
      <c r="E70" s="458">
        <v>1.2934627625735402</v>
      </c>
      <c r="F70" s="457">
        <v>743245.33000000566</v>
      </c>
      <c r="G70" s="458">
        <v>4.3020564361832214</v>
      </c>
    </row>
    <row r="71" spans="1:8" s="10" customFormat="1" ht="15.05" hidden="1" customHeight="1">
      <c r="A71" s="76">
        <v>38534</v>
      </c>
      <c r="B71" s="466">
        <v>2005</v>
      </c>
      <c r="C71" s="460">
        <v>18260394.07</v>
      </c>
      <c r="D71" s="457">
        <v>240635.96000000089</v>
      </c>
      <c r="E71" s="458">
        <v>1.3354006115457366</v>
      </c>
      <c r="F71" s="457">
        <v>845877.76000000164</v>
      </c>
      <c r="G71" s="458">
        <v>4.8573141219792006</v>
      </c>
    </row>
    <row r="72" spans="1:8" s="23" customFormat="1" ht="15.05" hidden="1" customHeight="1">
      <c r="A72" s="76">
        <v>38565</v>
      </c>
      <c r="B72" s="466">
        <v>2005</v>
      </c>
      <c r="C72" s="460">
        <v>18168312.589999996</v>
      </c>
      <c r="D72" s="457">
        <v>-92081.480000004172</v>
      </c>
      <c r="E72" s="458">
        <v>-0.50426885447825498</v>
      </c>
      <c r="F72" s="457">
        <v>908137.93999999762</v>
      </c>
      <c r="G72" s="458">
        <v>5.2614643734210347</v>
      </c>
    </row>
    <row r="73" spans="1:8" s="1" customFormat="1" ht="15.05" hidden="1" customHeight="1">
      <c r="A73" s="76">
        <v>38596</v>
      </c>
      <c r="B73" s="466">
        <v>2005</v>
      </c>
      <c r="C73" s="460">
        <v>18196939.539999995</v>
      </c>
      <c r="D73" s="457">
        <v>28626.949999999255</v>
      </c>
      <c r="E73" s="458">
        <v>0.15756526566894991</v>
      </c>
      <c r="F73" s="457">
        <v>949820.8200000003</v>
      </c>
      <c r="G73" s="458">
        <v>5.5071275116728629</v>
      </c>
    </row>
    <row r="74" spans="1:8" s="1" customFormat="1" ht="15.05" hidden="1" customHeight="1">
      <c r="A74" s="76">
        <v>38626</v>
      </c>
      <c r="B74" s="466">
        <v>2005</v>
      </c>
      <c r="C74" s="460">
        <v>18294813.400000002</v>
      </c>
      <c r="D74" s="457">
        <v>97873.860000006855</v>
      </c>
      <c r="E74" s="458">
        <v>0.53785890635545286</v>
      </c>
      <c r="F74" s="457">
        <v>980596.35000000149</v>
      </c>
      <c r="G74" s="458">
        <v>5.66353273248356</v>
      </c>
    </row>
    <row r="75" spans="1:8" s="1" customFormat="1" ht="15.05" hidden="1" customHeight="1">
      <c r="A75" s="76">
        <v>38657</v>
      </c>
      <c r="B75" s="466">
        <v>2005</v>
      </c>
      <c r="C75" s="460">
        <v>18330429.810000002</v>
      </c>
      <c r="D75" s="457">
        <v>35616.410000000149</v>
      </c>
      <c r="E75" s="458">
        <v>0.19468036771559127</v>
      </c>
      <c r="F75" s="457">
        <v>980955.57000000402</v>
      </c>
      <c r="G75" s="458">
        <v>5.6540939306296991</v>
      </c>
    </row>
    <row r="76" spans="1:8" s="1" customFormat="1" ht="15.05" hidden="1" customHeight="1">
      <c r="A76" s="76">
        <v>38687</v>
      </c>
      <c r="B76" s="466">
        <v>2005</v>
      </c>
      <c r="C76" s="460">
        <v>18316322.949999999</v>
      </c>
      <c r="D76" s="457">
        <v>-14106.860000003129</v>
      </c>
      <c r="E76" s="458">
        <v>-7.6958697347663474E-2</v>
      </c>
      <c r="F76" s="457">
        <v>975961.89999999851</v>
      </c>
      <c r="G76" s="458">
        <v>5.6282674690905594</v>
      </c>
    </row>
    <row r="77" spans="1:8" s="13" customFormat="1" ht="15.05" hidden="1" customHeight="1">
      <c r="A77" s="77" t="s">
        <v>53</v>
      </c>
      <c r="B77" s="467" t="s">
        <v>53</v>
      </c>
      <c r="C77" s="462"/>
      <c r="D77" s="463"/>
      <c r="E77" s="464"/>
      <c r="F77" s="463"/>
      <c r="G77" s="464"/>
      <c r="H77" s="39"/>
    </row>
    <row r="78" spans="1:8" s="10" customFormat="1" ht="15.05" hidden="1" customHeight="1">
      <c r="A78" s="76">
        <v>38718</v>
      </c>
      <c r="B78" s="466">
        <v>2006</v>
      </c>
      <c r="C78" s="456">
        <v>18154960.289999999</v>
      </c>
      <c r="D78" s="457">
        <v>-161362.66000000015</v>
      </c>
      <c r="E78" s="458">
        <v>-0.88097736887741007</v>
      </c>
      <c r="F78" s="457">
        <v>974019.83999999985</v>
      </c>
      <c r="G78" s="458">
        <v>5.6691881497092282</v>
      </c>
    </row>
    <row r="79" spans="1:8" s="31" customFormat="1" ht="15.05" customHeight="1">
      <c r="A79" s="76">
        <v>38749</v>
      </c>
      <c r="B79" s="466">
        <v>2006</v>
      </c>
      <c r="C79" s="460">
        <v>18286896.75</v>
      </c>
      <c r="D79" s="457">
        <v>131936.46000000089</v>
      </c>
      <c r="E79" s="458">
        <v>0.72672403515348094</v>
      </c>
      <c r="F79" s="457">
        <v>966512.94999999925</v>
      </c>
      <c r="G79" s="458">
        <v>5.5802051568857252</v>
      </c>
    </row>
    <row r="80" spans="1:8" s="10" customFormat="1" ht="15.05" hidden="1" customHeight="1">
      <c r="A80" s="76">
        <v>38777</v>
      </c>
      <c r="B80" s="466">
        <v>2006</v>
      </c>
      <c r="C80" s="460">
        <v>18415427.049999997</v>
      </c>
      <c r="D80" s="457">
        <v>128530.29999999702</v>
      </c>
      <c r="E80" s="458">
        <v>0.70285462731666826</v>
      </c>
      <c r="F80" s="457">
        <v>984882.66999999806</v>
      </c>
      <c r="G80" s="458">
        <v>5.650326510341614</v>
      </c>
    </row>
    <row r="81" spans="1:7" s="10" customFormat="1" ht="15.05" hidden="1" customHeight="1">
      <c r="A81" s="76">
        <v>38808</v>
      </c>
      <c r="B81" s="466">
        <v>2006</v>
      </c>
      <c r="C81" s="460">
        <v>18540308.849999998</v>
      </c>
      <c r="D81" s="457">
        <v>124881.80000000075</v>
      </c>
      <c r="E81" s="458">
        <v>0.6781368667744232</v>
      </c>
      <c r="F81" s="457">
        <v>964845.83999999985</v>
      </c>
      <c r="G81" s="458">
        <v>5.4897321308179841</v>
      </c>
    </row>
    <row r="82" spans="1:7" s="11" customFormat="1" ht="15.05" hidden="1" customHeight="1">
      <c r="A82" s="76">
        <v>38838</v>
      </c>
      <c r="B82" s="466">
        <v>2006</v>
      </c>
      <c r="C82" s="460">
        <v>18696526.289999995</v>
      </c>
      <c r="D82" s="457">
        <v>156217.43999999762</v>
      </c>
      <c r="E82" s="458">
        <v>0.84258272752558128</v>
      </c>
      <c r="F82" s="457">
        <v>906870.74999999627</v>
      </c>
      <c r="G82" s="458">
        <v>5.0977420443071537</v>
      </c>
    </row>
    <row r="83" spans="1:7" s="10" customFormat="1" ht="15.05" hidden="1" customHeight="1">
      <c r="A83" s="76">
        <v>38869</v>
      </c>
      <c r="B83" s="466">
        <v>2006</v>
      </c>
      <c r="C83" s="460">
        <v>18807670.369999994</v>
      </c>
      <c r="D83" s="457">
        <v>111144.07999999821</v>
      </c>
      <c r="E83" s="458">
        <v>0.59446379651519976</v>
      </c>
      <c r="F83" s="457">
        <v>787912.25999999419</v>
      </c>
      <c r="G83" s="458">
        <v>4.3724907692448198</v>
      </c>
    </row>
    <row r="84" spans="1:7" s="10" customFormat="1" ht="15.05" hidden="1" customHeight="1">
      <c r="A84" s="76">
        <v>38899</v>
      </c>
      <c r="B84" s="466">
        <v>2006</v>
      </c>
      <c r="C84" s="460">
        <v>18944956.34</v>
      </c>
      <c r="D84" s="457">
        <v>137285.97000000626</v>
      </c>
      <c r="E84" s="458">
        <v>0.72994670418613339</v>
      </c>
      <c r="F84" s="457">
        <v>684562.26999999955</v>
      </c>
      <c r="G84" s="458">
        <v>3.7488910007953677</v>
      </c>
    </row>
    <row r="85" spans="1:7" s="23" customFormat="1" ht="15.05" hidden="1" customHeight="1">
      <c r="A85" s="76">
        <v>38930</v>
      </c>
      <c r="B85" s="466">
        <v>2006</v>
      </c>
      <c r="C85" s="460">
        <v>18760546.599999994</v>
      </c>
      <c r="D85" s="457">
        <v>-184409.74000000581</v>
      </c>
      <c r="E85" s="458">
        <v>-0.97339754544931623</v>
      </c>
      <c r="F85" s="457">
        <v>592234.00999999791</v>
      </c>
      <c r="G85" s="458">
        <v>3.2597083910036275</v>
      </c>
    </row>
    <row r="86" spans="1:7" s="1" customFormat="1" ht="15.05" hidden="1" customHeight="1">
      <c r="A86" s="76">
        <v>38961</v>
      </c>
      <c r="B86" s="466">
        <v>2006</v>
      </c>
      <c r="C86" s="460">
        <v>18777097.109999996</v>
      </c>
      <c r="D86" s="457">
        <v>16550.510000001639</v>
      </c>
      <c r="E86" s="458">
        <v>8.821976434312262E-2</v>
      </c>
      <c r="F86" s="457">
        <v>580157.5700000003</v>
      </c>
      <c r="G86" s="458">
        <v>3.18821507718215</v>
      </c>
    </row>
    <row r="87" spans="1:7" s="1" customFormat="1" ht="15.05" hidden="1" customHeight="1">
      <c r="A87" s="76">
        <v>38991</v>
      </c>
      <c r="B87" s="466">
        <v>2006</v>
      </c>
      <c r="C87" s="460">
        <v>18866359.010000002</v>
      </c>
      <c r="D87" s="457">
        <v>89261.90000000596</v>
      </c>
      <c r="E87" s="458">
        <v>0.47537646249094223</v>
      </c>
      <c r="F87" s="457">
        <v>571545.6099999994</v>
      </c>
      <c r="G87" s="458">
        <v>3.1240854853430591</v>
      </c>
    </row>
    <row r="88" spans="1:7" s="1" customFormat="1" ht="15.05" hidden="1" customHeight="1">
      <c r="A88" s="76">
        <v>39022</v>
      </c>
      <c r="B88" s="466">
        <v>2006</v>
      </c>
      <c r="C88" s="460">
        <v>18922822.34</v>
      </c>
      <c r="D88" s="457">
        <v>56463.329999998212</v>
      </c>
      <c r="E88" s="458">
        <v>0.29928048104072502</v>
      </c>
      <c r="F88" s="457">
        <v>592392.52999999747</v>
      </c>
      <c r="G88" s="458">
        <v>3.231743806011707</v>
      </c>
    </row>
    <row r="89" spans="1:7" s="1" customFormat="1" ht="15.05" hidden="1" customHeight="1">
      <c r="A89" s="76">
        <v>39052</v>
      </c>
      <c r="B89" s="466">
        <v>2006</v>
      </c>
      <c r="C89" s="460">
        <v>18925995.789999999</v>
      </c>
      <c r="D89" s="457">
        <v>3173.4499999992549</v>
      </c>
      <c r="E89" s="458">
        <v>1.6770489850713943E-2</v>
      </c>
      <c r="F89" s="457">
        <v>609672.83999999985</v>
      </c>
      <c r="G89" s="458">
        <v>3.328576601669937</v>
      </c>
    </row>
    <row r="90" spans="1:7" s="13" customFormat="1" ht="15.05" hidden="1" customHeight="1">
      <c r="A90" s="77" t="s">
        <v>58</v>
      </c>
      <c r="B90" s="467" t="s">
        <v>58</v>
      </c>
      <c r="C90" s="468"/>
      <c r="D90" s="463"/>
      <c r="E90" s="464"/>
      <c r="F90" s="463"/>
      <c r="G90" s="464"/>
    </row>
    <row r="91" spans="1:7" s="42" customFormat="1" ht="15.05" hidden="1" customHeight="1">
      <c r="A91" s="76">
        <v>39083</v>
      </c>
      <c r="B91" s="466">
        <v>2007</v>
      </c>
      <c r="C91" s="456">
        <v>18778596.859999996</v>
      </c>
      <c r="D91" s="457">
        <v>-147398.93000000343</v>
      </c>
      <c r="E91" s="458">
        <v>-0.77881730311852948</v>
      </c>
      <c r="F91" s="457">
        <v>623636.56999999657</v>
      </c>
      <c r="G91" s="458">
        <v>3.4350753735523369</v>
      </c>
    </row>
    <row r="92" spans="1:7" s="10" customFormat="1" ht="15.05" customHeight="1">
      <c r="A92" s="76">
        <v>39114</v>
      </c>
      <c r="B92" s="466">
        <v>2007</v>
      </c>
      <c r="C92" s="460">
        <v>18915997.349999998</v>
      </c>
      <c r="D92" s="457">
        <v>137400.49000000209</v>
      </c>
      <c r="E92" s="458">
        <v>0.73168666979948682</v>
      </c>
      <c r="F92" s="457">
        <v>629100.59999999776</v>
      </c>
      <c r="G92" s="458">
        <v>3.4401714440696338</v>
      </c>
    </row>
    <row r="93" spans="1:7" s="10" customFormat="1" ht="15.05" hidden="1" customHeight="1">
      <c r="A93" s="76">
        <v>39142</v>
      </c>
      <c r="B93" s="466">
        <v>2007</v>
      </c>
      <c r="C93" s="460">
        <v>19058951.269999996</v>
      </c>
      <c r="D93" s="457">
        <v>142953.91999999806</v>
      </c>
      <c r="E93" s="458">
        <v>0.75573028138533971</v>
      </c>
      <c r="F93" s="457">
        <v>643524.21999999881</v>
      </c>
      <c r="G93" s="458">
        <v>3.4944843703746784</v>
      </c>
    </row>
    <row r="94" spans="1:7" s="10" customFormat="1" ht="15.05" hidden="1" customHeight="1">
      <c r="A94" s="76">
        <v>39173</v>
      </c>
      <c r="B94" s="466">
        <v>2007</v>
      </c>
      <c r="C94" s="460">
        <v>19151216.009999994</v>
      </c>
      <c r="D94" s="457">
        <v>92264.739999998361</v>
      </c>
      <c r="E94" s="458">
        <v>0.48410187262102511</v>
      </c>
      <c r="F94" s="457">
        <v>610907.15999999642</v>
      </c>
      <c r="G94" s="458">
        <v>3.2950214850385038</v>
      </c>
    </row>
    <row r="95" spans="1:7" s="11" customFormat="1" ht="15.05" hidden="1" customHeight="1">
      <c r="A95" s="76">
        <v>39203</v>
      </c>
      <c r="B95" s="466">
        <v>2007</v>
      </c>
      <c r="C95" s="460">
        <v>19303188.689999994</v>
      </c>
      <c r="D95" s="457">
        <v>151972.6799999997</v>
      </c>
      <c r="E95" s="458">
        <v>0.79354062906837441</v>
      </c>
      <c r="F95" s="457">
        <v>606662.39999999851</v>
      </c>
      <c r="G95" s="458">
        <v>3.2447867084511586</v>
      </c>
    </row>
    <row r="96" spans="1:7" s="11" customFormat="1" ht="15.05" hidden="1" customHeight="1">
      <c r="A96" s="76">
        <v>39234</v>
      </c>
      <c r="B96" s="466">
        <v>2007</v>
      </c>
      <c r="C96" s="460">
        <v>19377776.300000001</v>
      </c>
      <c r="D96" s="457">
        <v>74587.610000006855</v>
      </c>
      <c r="E96" s="458">
        <v>0.3864004605552509</v>
      </c>
      <c r="F96" s="457">
        <v>570105.93000000715</v>
      </c>
      <c r="G96" s="458">
        <v>3.0312416093243542</v>
      </c>
    </row>
    <row r="97" spans="1:8" s="11" customFormat="1" ht="15.05" hidden="1" customHeight="1">
      <c r="A97" s="76">
        <v>39264</v>
      </c>
      <c r="B97" s="466">
        <v>2007</v>
      </c>
      <c r="C97" s="460">
        <v>19493050.199999996</v>
      </c>
      <c r="D97" s="457">
        <v>115273.89999999478</v>
      </c>
      <c r="E97" s="458">
        <v>0.59487682288907706</v>
      </c>
      <c r="F97" s="457">
        <v>548093.85999999568</v>
      </c>
      <c r="G97" s="458">
        <v>2.8930858966550517</v>
      </c>
    </row>
    <row r="98" spans="1:8" s="17" customFormat="1" ht="15.05" hidden="1" customHeight="1">
      <c r="A98" s="76">
        <v>39295</v>
      </c>
      <c r="B98" s="466">
        <v>2007</v>
      </c>
      <c r="C98" s="460">
        <v>19286185.189999994</v>
      </c>
      <c r="D98" s="457">
        <v>-206865.01000000164</v>
      </c>
      <c r="E98" s="458">
        <v>-1.0612244255134584</v>
      </c>
      <c r="F98" s="457">
        <v>525638.58999999985</v>
      </c>
      <c r="G98" s="458">
        <v>2.801829825150179</v>
      </c>
    </row>
    <row r="99" spans="1:8" s="6" customFormat="1" ht="15.05" hidden="1" customHeight="1">
      <c r="A99" s="76">
        <v>39326</v>
      </c>
      <c r="B99" s="466">
        <v>2007</v>
      </c>
      <c r="C99" s="460">
        <v>19290985.350000001</v>
      </c>
      <c r="D99" s="457">
        <v>4800.1600000075996</v>
      </c>
      <c r="E99" s="458">
        <v>2.4889110794674707E-2</v>
      </c>
      <c r="F99" s="457">
        <v>513888.24000000581</v>
      </c>
      <c r="G99" s="458">
        <v>2.7367821393772687</v>
      </c>
      <c r="H99" s="17"/>
    </row>
    <row r="100" spans="1:8" s="6" customFormat="1" ht="15.05" hidden="1" customHeight="1">
      <c r="A100" s="76">
        <v>39356</v>
      </c>
      <c r="B100" s="466">
        <v>2007</v>
      </c>
      <c r="C100" s="460">
        <v>19371683.499999993</v>
      </c>
      <c r="D100" s="457">
        <v>80698.149999991059</v>
      </c>
      <c r="E100" s="458">
        <v>0.41832051881161192</v>
      </c>
      <c r="F100" s="457">
        <v>505324.48999999091</v>
      </c>
      <c r="G100" s="458">
        <v>2.6784420339512707</v>
      </c>
      <c r="H100" s="17"/>
    </row>
    <row r="101" spans="1:8" s="6" customFormat="1" ht="15.05" hidden="1" customHeight="1">
      <c r="A101" s="76">
        <v>39387</v>
      </c>
      <c r="B101" s="466">
        <v>2007</v>
      </c>
      <c r="C101" s="460">
        <v>19393158.910000004</v>
      </c>
      <c r="D101" s="457">
        <v>21475.410000011325</v>
      </c>
      <c r="E101" s="458">
        <v>0.11085980214373592</v>
      </c>
      <c r="F101" s="457">
        <v>470336.57000000402</v>
      </c>
      <c r="G101" s="458">
        <v>2.4855518989140677</v>
      </c>
    </row>
    <row r="102" spans="1:8" s="6" customFormat="1" ht="15.05" hidden="1" customHeight="1">
      <c r="A102" s="76">
        <v>39417</v>
      </c>
      <c r="B102" s="466">
        <v>2007</v>
      </c>
      <c r="C102" s="460">
        <v>19372777.080000002</v>
      </c>
      <c r="D102" s="457">
        <v>-20381.830000001937</v>
      </c>
      <c r="E102" s="458">
        <v>-0.10509804047185867</v>
      </c>
      <c r="F102" s="457">
        <v>446781.29000000283</v>
      </c>
      <c r="G102" s="458">
        <v>2.360675205455081</v>
      </c>
    </row>
    <row r="103" spans="1:8" s="13" customFormat="1" ht="15.05" hidden="1" customHeight="1">
      <c r="A103" s="77" t="s">
        <v>65</v>
      </c>
      <c r="B103" s="467" t="s">
        <v>65</v>
      </c>
      <c r="C103" s="468"/>
      <c r="D103" s="469"/>
      <c r="E103" s="470"/>
      <c r="F103" s="463"/>
      <c r="G103" s="464"/>
      <c r="H103" s="6"/>
    </row>
    <row r="104" spans="1:8" s="42" customFormat="1" ht="15.05" hidden="1" customHeight="1">
      <c r="A104" s="76">
        <v>39448</v>
      </c>
      <c r="B104" s="466">
        <v>2008</v>
      </c>
      <c r="C104" s="456">
        <v>19161851.009999994</v>
      </c>
      <c r="D104" s="457">
        <v>-210926.07000000775</v>
      </c>
      <c r="E104" s="458">
        <v>-1.0887756005707843</v>
      </c>
      <c r="F104" s="457">
        <v>383254.14999999851</v>
      </c>
      <c r="G104" s="458">
        <v>2.0409094079673338</v>
      </c>
    </row>
    <row r="105" spans="1:8" s="10" customFormat="1" ht="15.05" customHeight="1">
      <c r="A105" s="76">
        <v>39479</v>
      </c>
      <c r="B105" s="466">
        <v>2008</v>
      </c>
      <c r="C105" s="456">
        <v>19245226.760000005</v>
      </c>
      <c r="D105" s="457">
        <v>83375.750000011176</v>
      </c>
      <c r="E105" s="458">
        <v>0.4351132359629446</v>
      </c>
      <c r="F105" s="457">
        <v>329229.4100000076</v>
      </c>
      <c r="G105" s="458">
        <v>1.7404813709175642</v>
      </c>
    </row>
    <row r="106" spans="1:8" s="10" customFormat="1" ht="15.05" hidden="1" customHeight="1">
      <c r="A106" s="76">
        <v>39508</v>
      </c>
      <c r="B106" s="466">
        <v>2008</v>
      </c>
      <c r="C106" s="456">
        <v>19314410.130000006</v>
      </c>
      <c r="D106" s="457">
        <v>69183.370000001043</v>
      </c>
      <c r="E106" s="458">
        <v>0.35948326752790649</v>
      </c>
      <c r="F106" s="457">
        <v>255458.86000001058</v>
      </c>
      <c r="G106" s="458">
        <v>1.3403615780377152</v>
      </c>
    </row>
    <row r="107" spans="1:8" s="10" customFormat="1" ht="15.05" hidden="1" customHeight="1">
      <c r="A107" s="76">
        <v>39539</v>
      </c>
      <c r="B107" s="466">
        <v>2008</v>
      </c>
      <c r="C107" s="456">
        <v>19356269.419999998</v>
      </c>
      <c r="D107" s="457">
        <v>41859.289999991655</v>
      </c>
      <c r="E107" s="458">
        <v>0.21672569712588086</v>
      </c>
      <c r="F107" s="457">
        <v>205053.41000000387</v>
      </c>
      <c r="G107" s="458">
        <v>1.0707069978894879</v>
      </c>
    </row>
    <row r="108" spans="1:8" s="11" customFormat="1" ht="15.05" hidden="1" customHeight="1">
      <c r="A108" s="76">
        <v>39569</v>
      </c>
      <c r="B108" s="466">
        <v>2008</v>
      </c>
      <c r="C108" s="456">
        <v>19409641.569999997</v>
      </c>
      <c r="D108" s="457">
        <v>53372.14999999851</v>
      </c>
      <c r="E108" s="458">
        <v>0.27573572593925633</v>
      </c>
      <c r="F108" s="457">
        <v>106452.88000000268</v>
      </c>
      <c r="G108" s="458">
        <v>0.55147821279470577</v>
      </c>
      <c r="H108" s="10"/>
    </row>
    <row r="109" spans="1:8" s="11" customFormat="1" ht="15.05" hidden="1" customHeight="1">
      <c r="A109" s="76">
        <v>39600</v>
      </c>
      <c r="B109" s="466">
        <v>2008</v>
      </c>
      <c r="C109" s="456">
        <v>19358953.440000001</v>
      </c>
      <c r="D109" s="457">
        <v>-50688.129999995232</v>
      </c>
      <c r="E109" s="458">
        <v>-0.26114923254606026</v>
      </c>
      <c r="F109" s="457">
        <v>-18822.859999999404</v>
      </c>
      <c r="G109" s="458">
        <v>-9.713632621509305E-2</v>
      </c>
    </row>
    <row r="110" spans="1:8" s="11" customFormat="1" ht="15.05" hidden="1" customHeight="1">
      <c r="A110" s="76">
        <v>39630</v>
      </c>
      <c r="B110" s="466">
        <v>2008</v>
      </c>
      <c r="C110" s="456">
        <v>19382222.600000001</v>
      </c>
      <c r="D110" s="457">
        <v>23269.160000000149</v>
      </c>
      <c r="E110" s="458">
        <v>0.12019843981813949</v>
      </c>
      <c r="F110" s="457">
        <v>-110827.59999999404</v>
      </c>
      <c r="G110" s="458">
        <v>-0.56854929763630935</v>
      </c>
    </row>
    <row r="111" spans="1:8" s="17" customFormat="1" ht="15.05" hidden="1" customHeight="1">
      <c r="A111" s="76">
        <v>39661</v>
      </c>
      <c r="B111" s="466">
        <v>2008</v>
      </c>
      <c r="C111" s="456">
        <v>19137556.149999999</v>
      </c>
      <c r="D111" s="457">
        <v>-244666.45000000298</v>
      </c>
      <c r="E111" s="458">
        <v>-1.2623240123142665</v>
      </c>
      <c r="F111" s="457">
        <v>-148629.03999999538</v>
      </c>
      <c r="G111" s="458">
        <v>-0.77065027912860273</v>
      </c>
    </row>
    <row r="112" spans="1:8" s="6" customFormat="1" ht="15.05" hidden="1" customHeight="1">
      <c r="A112" s="76">
        <v>39692</v>
      </c>
      <c r="B112" s="466">
        <v>2008</v>
      </c>
      <c r="C112" s="456">
        <v>19020359.469999995</v>
      </c>
      <c r="D112" s="457">
        <v>-117196.68000000343</v>
      </c>
      <c r="E112" s="458">
        <v>-0.61239104450649506</v>
      </c>
      <c r="F112" s="457">
        <v>-270625.88000000641</v>
      </c>
      <c r="G112" s="458">
        <v>-1.4028618812880183</v>
      </c>
      <c r="H112" s="17"/>
    </row>
    <row r="113" spans="1:8" s="6" customFormat="1" ht="15.05" hidden="1" customHeight="1">
      <c r="A113" s="76">
        <v>39722</v>
      </c>
      <c r="B113" s="466">
        <v>2008</v>
      </c>
      <c r="C113" s="456">
        <v>18918473.260000002</v>
      </c>
      <c r="D113" s="457">
        <v>-101886.20999999344</v>
      </c>
      <c r="E113" s="458">
        <v>-0.53566921361655773</v>
      </c>
      <c r="F113" s="457">
        <v>-453210.23999999091</v>
      </c>
      <c r="G113" s="458">
        <v>-2.3395500964074216</v>
      </c>
      <c r="H113" s="17"/>
    </row>
    <row r="114" spans="1:8" s="6" customFormat="1" ht="15.05" hidden="1" customHeight="1">
      <c r="A114" s="76">
        <v>39753</v>
      </c>
      <c r="B114" s="466">
        <v>2008</v>
      </c>
      <c r="C114" s="456">
        <v>18721386.649999999</v>
      </c>
      <c r="D114" s="457">
        <v>-197086.61000000313</v>
      </c>
      <c r="E114" s="458">
        <v>-1.0417680501560938</v>
      </c>
      <c r="F114" s="457">
        <v>-671772.26000000536</v>
      </c>
      <c r="G114" s="458">
        <v>-3.4639651184088791</v>
      </c>
    </row>
    <row r="115" spans="1:8" s="6" customFormat="1" ht="15.05" hidden="1" customHeight="1">
      <c r="A115" s="76">
        <v>39783</v>
      </c>
      <c r="B115" s="466">
        <v>2008</v>
      </c>
      <c r="C115" s="456">
        <v>18531311.780000001</v>
      </c>
      <c r="D115" s="457">
        <v>-190074.86999999732</v>
      </c>
      <c r="E115" s="458">
        <v>-1.0152820063678263</v>
      </c>
      <c r="F115" s="457">
        <v>-841465.30000000075</v>
      </c>
      <c r="G115" s="458">
        <v>-4.3435450504858579</v>
      </c>
    </row>
    <row r="116" spans="1:8" s="13" customFormat="1" ht="15.05" hidden="1" customHeight="1">
      <c r="A116" s="77" t="s">
        <v>122</v>
      </c>
      <c r="B116" s="467" t="s">
        <v>122</v>
      </c>
      <c r="C116" s="468"/>
      <c r="D116" s="469"/>
      <c r="E116" s="470"/>
      <c r="F116" s="469"/>
      <c r="G116" s="470"/>
      <c r="H116" s="6"/>
    </row>
    <row r="117" spans="1:8" s="42" customFormat="1" ht="15.05" hidden="1" customHeight="1">
      <c r="A117" s="76">
        <v>39814</v>
      </c>
      <c r="B117" s="466">
        <v>2009</v>
      </c>
      <c r="C117" s="456">
        <v>18181742.699999999</v>
      </c>
      <c r="D117" s="457">
        <v>-349569.08000000194</v>
      </c>
      <c r="E117" s="458">
        <v>-1.8863698595653347</v>
      </c>
      <c r="F117" s="457">
        <v>-980108.30999999493</v>
      </c>
      <c r="G117" s="458">
        <v>-5.1148936994056839</v>
      </c>
    </row>
    <row r="118" spans="1:8" s="10" customFormat="1" ht="15.05" customHeight="1">
      <c r="A118" s="76">
        <v>39845</v>
      </c>
      <c r="B118" s="466">
        <v>2009</v>
      </c>
      <c r="C118" s="456">
        <v>18112610.600000001</v>
      </c>
      <c r="D118" s="457">
        <v>-69132.099999997765</v>
      </c>
      <c r="E118" s="458">
        <v>-0.38022812851707499</v>
      </c>
      <c r="F118" s="457">
        <v>-1132616.1600000039</v>
      </c>
      <c r="G118" s="458">
        <v>-5.8851796038801467</v>
      </c>
    </row>
    <row r="119" spans="1:8" s="10" customFormat="1" ht="15.05" hidden="1" customHeight="1">
      <c r="A119" s="76">
        <v>39873</v>
      </c>
      <c r="B119" s="466">
        <v>2009</v>
      </c>
      <c r="C119" s="456">
        <v>18058121.809999999</v>
      </c>
      <c r="D119" s="457">
        <v>-54488.790000002831</v>
      </c>
      <c r="E119" s="458">
        <v>-0.30083344252982158</v>
      </c>
      <c r="F119" s="457">
        <v>-1256288.3200000077</v>
      </c>
      <c r="G119" s="458">
        <v>-6.5044094618695283</v>
      </c>
    </row>
    <row r="120" spans="1:8" s="10" customFormat="1" ht="15.05" hidden="1" customHeight="1">
      <c r="A120" s="76">
        <v>39904</v>
      </c>
      <c r="B120" s="466">
        <v>2009</v>
      </c>
      <c r="C120" s="456">
        <v>18034183.25</v>
      </c>
      <c r="D120" s="457">
        <v>-23938.559999998659</v>
      </c>
      <c r="E120" s="458">
        <v>-0.13256395239699259</v>
      </c>
      <c r="F120" s="457">
        <v>-1322086.1699999981</v>
      </c>
      <c r="G120" s="458">
        <v>-6.8302736509440365</v>
      </c>
    </row>
    <row r="121" spans="1:8" s="11" customFormat="1" ht="15.05" hidden="1" customHeight="1">
      <c r="A121" s="76">
        <v>39934</v>
      </c>
      <c r="B121" s="466">
        <v>2009</v>
      </c>
      <c r="C121" s="456">
        <v>18103487.350000001</v>
      </c>
      <c r="D121" s="457">
        <v>69304.10000000149</v>
      </c>
      <c r="E121" s="458">
        <v>0.38429297872417578</v>
      </c>
      <c r="F121" s="457">
        <v>-1306153.2199999951</v>
      </c>
      <c r="G121" s="458">
        <v>-6.7294092747123102</v>
      </c>
      <c r="H121" s="10"/>
    </row>
    <row r="122" spans="1:8" s="11" customFormat="1" ht="15.05" hidden="1" customHeight="1">
      <c r="A122" s="76">
        <v>39965</v>
      </c>
      <c r="B122" s="466">
        <v>2009</v>
      </c>
      <c r="C122" s="456">
        <v>18097986.039999999</v>
      </c>
      <c r="D122" s="457">
        <v>-5501.3100000023842</v>
      </c>
      <c r="E122" s="458">
        <v>-3.0388122982287769E-2</v>
      </c>
      <c r="F122" s="457">
        <v>-1260967.4000000022</v>
      </c>
      <c r="G122" s="458">
        <v>-6.5136134755846626</v>
      </c>
    </row>
    <row r="123" spans="1:8" s="11" customFormat="1" ht="15.05" hidden="1" customHeight="1">
      <c r="A123" s="76">
        <v>39995</v>
      </c>
      <c r="B123" s="466">
        <v>2009</v>
      </c>
      <c r="C123" s="456">
        <v>18143554.039999999</v>
      </c>
      <c r="D123" s="457">
        <v>45568</v>
      </c>
      <c r="E123" s="458">
        <v>0.25178492181001388</v>
      </c>
      <c r="F123" s="457">
        <v>-1238668.5600000024</v>
      </c>
      <c r="G123" s="458">
        <v>-6.3907457135488812</v>
      </c>
    </row>
    <row r="124" spans="1:8" s="11" customFormat="1" ht="15.05" hidden="1" customHeight="1">
      <c r="A124" s="76">
        <v>40026</v>
      </c>
      <c r="B124" s="466">
        <v>2009</v>
      </c>
      <c r="C124" s="456">
        <v>18001310.040000003</v>
      </c>
      <c r="D124" s="457">
        <v>-142243.99999999627</v>
      </c>
      <c r="E124" s="458">
        <v>-0.78399193281757107</v>
      </c>
      <c r="F124" s="457">
        <v>-1136246.1099999957</v>
      </c>
      <c r="G124" s="458">
        <v>-5.9372581383647258</v>
      </c>
    </row>
    <row r="125" spans="1:8" s="6" customFormat="1" ht="15.05" hidden="1" customHeight="1">
      <c r="A125" s="76">
        <v>40057</v>
      </c>
      <c r="B125" s="466">
        <v>2009</v>
      </c>
      <c r="C125" s="456">
        <v>17935094.549999997</v>
      </c>
      <c r="D125" s="457">
        <v>-66215.490000005811</v>
      </c>
      <c r="E125" s="458">
        <v>-0.36783706215197753</v>
      </c>
      <c r="F125" s="457">
        <v>-1085264.9199999981</v>
      </c>
      <c r="G125" s="458">
        <v>-5.705806568544304</v>
      </c>
      <c r="H125" s="17"/>
    </row>
    <row r="126" spans="1:8" s="6" customFormat="1" ht="15.05" hidden="1" customHeight="1">
      <c r="A126" s="76">
        <v>40087</v>
      </c>
      <c r="B126" s="466">
        <v>2009</v>
      </c>
      <c r="C126" s="456">
        <v>17908945.379999999</v>
      </c>
      <c r="D126" s="457">
        <v>-26149.169999998063</v>
      </c>
      <c r="E126" s="458">
        <v>-0.14579889683379577</v>
      </c>
      <c r="F126" s="457">
        <v>-1009527.8800000027</v>
      </c>
      <c r="G126" s="458">
        <v>-5.3362016380808228</v>
      </c>
      <c r="H126" s="17"/>
    </row>
    <row r="127" spans="1:8" s="6" customFormat="1" ht="15.05" hidden="1" customHeight="1">
      <c r="A127" s="76">
        <v>40118</v>
      </c>
      <c r="B127" s="466">
        <v>2009</v>
      </c>
      <c r="C127" s="456">
        <v>17847669.09</v>
      </c>
      <c r="D127" s="457">
        <v>-61276.289999999106</v>
      </c>
      <c r="E127" s="458">
        <v>-0.34215465344168194</v>
      </c>
      <c r="F127" s="457">
        <v>-873717.55999999866</v>
      </c>
      <c r="G127" s="458">
        <v>-4.6669489623515545</v>
      </c>
    </row>
    <row r="128" spans="1:8" s="6" customFormat="1" ht="15.05" hidden="1" customHeight="1">
      <c r="A128" s="76">
        <v>40148</v>
      </c>
      <c r="B128" s="466">
        <v>2009</v>
      </c>
      <c r="C128" s="456">
        <v>17803839</v>
      </c>
      <c r="D128" s="457">
        <v>-43830.089999999851</v>
      </c>
      <c r="E128" s="458">
        <v>-0.24557879115182857</v>
      </c>
      <c r="F128" s="457">
        <v>-727472.78000000119</v>
      </c>
      <c r="G128" s="458">
        <v>-3.9256410373772326</v>
      </c>
    </row>
    <row r="129" spans="1:8" s="13" customFormat="1" ht="15.05" hidden="1" customHeight="1">
      <c r="A129" s="77" t="s">
        <v>155</v>
      </c>
      <c r="B129" s="467" t="s">
        <v>155</v>
      </c>
      <c r="C129" s="468"/>
      <c r="D129" s="469"/>
      <c r="E129" s="470"/>
      <c r="F129" s="469"/>
      <c r="G129" s="470"/>
      <c r="H129" s="6"/>
    </row>
    <row r="130" spans="1:8" s="42" customFormat="1" ht="15.05" hidden="1" customHeight="1">
      <c r="A130" s="76">
        <v>40179</v>
      </c>
      <c r="B130" s="466">
        <v>2010</v>
      </c>
      <c r="C130" s="456">
        <v>17546011.050000001</v>
      </c>
      <c r="D130" s="457">
        <v>-257827.94999999925</v>
      </c>
      <c r="E130" s="458">
        <v>-1.4481592986770977</v>
      </c>
      <c r="F130" s="457">
        <v>-635731.64999999851</v>
      </c>
      <c r="G130" s="458">
        <v>-3.4965385908799504</v>
      </c>
    </row>
    <row r="131" spans="1:8" s="10" customFormat="1" ht="15.05" customHeight="1">
      <c r="A131" s="76">
        <v>40210</v>
      </c>
      <c r="B131" s="466">
        <v>2010</v>
      </c>
      <c r="C131" s="456">
        <v>17572351.150000002</v>
      </c>
      <c r="D131" s="457">
        <v>26340.10000000149</v>
      </c>
      <c r="E131" s="458">
        <v>0.15012016078721047</v>
      </c>
      <c r="F131" s="457">
        <v>-540259.44999999925</v>
      </c>
      <c r="G131" s="458">
        <v>-2.9827806820955942</v>
      </c>
    </row>
    <row r="132" spans="1:8" s="10" customFormat="1" ht="15.05" hidden="1" customHeight="1">
      <c r="A132" s="76">
        <v>40238</v>
      </c>
      <c r="B132" s="466">
        <v>2010</v>
      </c>
      <c r="C132" s="456">
        <v>17594808.390000001</v>
      </c>
      <c r="D132" s="457">
        <v>22457.239999998361</v>
      </c>
      <c r="E132" s="458">
        <v>0.12779872088999866</v>
      </c>
      <c r="F132" s="457">
        <v>-463313.41999999806</v>
      </c>
      <c r="G132" s="458">
        <v>-2.56567889437666</v>
      </c>
    </row>
    <row r="133" spans="1:8" s="10" customFormat="1" ht="15.05" hidden="1" customHeight="1">
      <c r="A133" s="76">
        <v>40269</v>
      </c>
      <c r="B133" s="466">
        <v>2010</v>
      </c>
      <c r="C133" s="456">
        <v>17648660.100000001</v>
      </c>
      <c r="D133" s="457">
        <v>53851.710000000894</v>
      </c>
      <c r="E133" s="458">
        <v>0.30606590766062425</v>
      </c>
      <c r="F133" s="457">
        <v>-385523.14999999851</v>
      </c>
      <c r="G133" s="458">
        <v>-2.1377355694774707</v>
      </c>
    </row>
    <row r="134" spans="1:8" s="11" customFormat="1" ht="15.05" hidden="1" customHeight="1">
      <c r="A134" s="76">
        <v>40299</v>
      </c>
      <c r="B134" s="466">
        <v>2010</v>
      </c>
      <c r="C134" s="456">
        <v>17761897.379999999</v>
      </c>
      <c r="D134" s="457">
        <v>113237.27999999747</v>
      </c>
      <c r="E134" s="458">
        <v>0.64161970007002367</v>
      </c>
      <c r="F134" s="457">
        <v>-341589.97000000253</v>
      </c>
      <c r="G134" s="458">
        <v>-1.8868738569312313</v>
      </c>
      <c r="H134" s="10"/>
    </row>
    <row r="135" spans="1:8" s="11" customFormat="1" ht="15.05" hidden="1" customHeight="1">
      <c r="A135" s="76">
        <v>40330</v>
      </c>
      <c r="B135" s="466">
        <v>2010</v>
      </c>
      <c r="C135" s="456">
        <v>17785781.719999999</v>
      </c>
      <c r="D135" s="457">
        <v>23884.339999999851</v>
      </c>
      <c r="E135" s="458">
        <v>0.13446953041680842</v>
      </c>
      <c r="F135" s="457">
        <v>-312204.3200000003</v>
      </c>
      <c r="G135" s="458">
        <v>-1.7250776926778997</v>
      </c>
    </row>
    <row r="136" spans="1:8" s="11" customFormat="1" ht="15.05" hidden="1" customHeight="1">
      <c r="A136" s="76">
        <v>40360</v>
      </c>
      <c r="B136" s="466">
        <v>2010</v>
      </c>
      <c r="C136" s="456">
        <v>17848322.629999999</v>
      </c>
      <c r="D136" s="457">
        <v>62540.910000000149</v>
      </c>
      <c r="E136" s="458">
        <v>0.35163430533768292</v>
      </c>
      <c r="F136" s="457">
        <v>-295231.41000000015</v>
      </c>
      <c r="G136" s="458">
        <v>-1.6271972368209759</v>
      </c>
    </row>
    <row r="137" spans="1:8" s="11" customFormat="1" ht="15.05" hidden="1" customHeight="1">
      <c r="A137" s="76">
        <v>40391</v>
      </c>
      <c r="B137" s="466">
        <v>2010</v>
      </c>
      <c r="C137" s="456">
        <v>17716464.27</v>
      </c>
      <c r="D137" s="457">
        <v>-131858.3599999994</v>
      </c>
      <c r="E137" s="458">
        <v>-0.73877171952487686</v>
      </c>
      <c r="F137" s="457">
        <v>-284845.77000000328</v>
      </c>
      <c r="G137" s="458">
        <v>-1.582361335741993</v>
      </c>
    </row>
    <row r="138" spans="1:8" s="11" customFormat="1" ht="15.05" hidden="1" customHeight="1">
      <c r="A138" s="76">
        <v>40422</v>
      </c>
      <c r="B138" s="466">
        <v>2010</v>
      </c>
      <c r="C138" s="456">
        <v>17671479.629999999</v>
      </c>
      <c r="D138" s="457">
        <v>-44984.640000000596</v>
      </c>
      <c r="E138" s="458">
        <v>-0.25391432124622781</v>
      </c>
      <c r="F138" s="457">
        <v>-263614.91999999806</v>
      </c>
      <c r="G138" s="458">
        <v>-1.4698273224324794</v>
      </c>
    </row>
    <row r="139" spans="1:8" s="6" customFormat="1" ht="15.05" hidden="1" customHeight="1">
      <c r="A139" s="76">
        <v>40452</v>
      </c>
      <c r="B139" s="466">
        <v>2010</v>
      </c>
      <c r="C139" s="456">
        <v>17666149.050000001</v>
      </c>
      <c r="D139" s="457">
        <v>-5330.5799999982119</v>
      </c>
      <c r="E139" s="458">
        <v>-3.016487646540611E-2</v>
      </c>
      <c r="F139" s="457">
        <v>-242796.32999999821</v>
      </c>
      <c r="G139" s="458">
        <v>-1.3557265648436356</v>
      </c>
      <c r="H139" s="17"/>
    </row>
    <row r="140" spans="1:8" s="6" customFormat="1" ht="15.05" hidden="1" customHeight="1">
      <c r="A140" s="76">
        <v>40483</v>
      </c>
      <c r="B140" s="466">
        <v>2010</v>
      </c>
      <c r="C140" s="456">
        <v>17612709.379999999</v>
      </c>
      <c r="D140" s="457">
        <v>-53439.670000001788</v>
      </c>
      <c r="E140" s="458">
        <v>-0.30249756100637626</v>
      </c>
      <c r="F140" s="457">
        <v>-234959.71000000089</v>
      </c>
      <c r="G140" s="458">
        <v>-1.3164728055813555</v>
      </c>
    </row>
    <row r="141" spans="1:8" s="6" customFormat="1" ht="15.05" hidden="1" customHeight="1">
      <c r="A141" s="76">
        <v>40513</v>
      </c>
      <c r="B141" s="466">
        <v>2010</v>
      </c>
      <c r="C141" s="456">
        <v>17584981.629999999</v>
      </c>
      <c r="D141" s="457">
        <v>-27727.75</v>
      </c>
      <c r="E141" s="458">
        <v>-0.15743034987839621</v>
      </c>
      <c r="F141" s="457">
        <v>-218857.37000000104</v>
      </c>
      <c r="G141" s="458">
        <v>-1.2292706646021827</v>
      </c>
    </row>
    <row r="142" spans="1:8" s="13" customFormat="1" ht="15.05" hidden="1" customHeight="1">
      <c r="A142" s="77" t="s">
        <v>164</v>
      </c>
      <c r="B142" s="467" t="s">
        <v>164</v>
      </c>
      <c r="C142" s="468"/>
      <c r="D142" s="469"/>
      <c r="E142" s="470"/>
      <c r="F142" s="469"/>
      <c r="G142" s="470"/>
      <c r="H142" s="6"/>
    </row>
    <row r="143" spans="1:8" s="42" customFormat="1" ht="15.05" hidden="1" customHeight="1">
      <c r="A143" s="76">
        <v>40544</v>
      </c>
      <c r="B143" s="466">
        <v>2011</v>
      </c>
      <c r="C143" s="456">
        <v>17361838.5</v>
      </c>
      <c r="D143" s="457">
        <v>-223143.12999999896</v>
      </c>
      <c r="E143" s="458">
        <v>-1.2689415018740533</v>
      </c>
      <c r="F143" s="457">
        <v>-184172.55000000075</v>
      </c>
      <c r="G143" s="458">
        <v>-1.0496548159873669</v>
      </c>
    </row>
    <row r="144" spans="1:8" s="10" customFormat="1" ht="14.4" customHeight="1">
      <c r="A144" s="76">
        <v>40575</v>
      </c>
      <c r="B144" s="466">
        <v>2011</v>
      </c>
      <c r="C144" s="456">
        <v>17347094.300000001</v>
      </c>
      <c r="D144" s="457">
        <v>-14744.199999999255</v>
      </c>
      <c r="E144" s="458">
        <v>-8.4923033928689051E-2</v>
      </c>
      <c r="F144" s="457">
        <v>-225256.85000000149</v>
      </c>
      <c r="G144" s="458">
        <v>-1.2818822482955028</v>
      </c>
    </row>
    <row r="145" spans="1:8" s="10" customFormat="1" ht="14.4" hidden="1" customHeight="1">
      <c r="A145" s="76">
        <v>40603</v>
      </c>
      <c r="B145" s="466">
        <v>2011</v>
      </c>
      <c r="C145" s="456">
        <v>17392754.210000001</v>
      </c>
      <c r="D145" s="457">
        <v>45659.910000000149</v>
      </c>
      <c r="E145" s="458">
        <v>0.26321359191550187</v>
      </c>
      <c r="F145" s="457">
        <v>-202054.1799999997</v>
      </c>
      <c r="G145" s="458">
        <v>-1.1483738584776972</v>
      </c>
    </row>
    <row r="146" spans="1:8" s="10" customFormat="1" ht="14.4" hidden="1" customHeight="1">
      <c r="A146" s="76">
        <v>40634</v>
      </c>
      <c r="B146" s="466">
        <v>2011</v>
      </c>
      <c r="C146" s="456">
        <v>17474200.780000001</v>
      </c>
      <c r="D146" s="457">
        <v>81446.570000000298</v>
      </c>
      <c r="E146" s="458">
        <v>0.46827873847128387</v>
      </c>
      <c r="F146" s="457">
        <v>-174459.3200000003</v>
      </c>
      <c r="G146" s="458">
        <v>-0.98851311664164143</v>
      </c>
    </row>
    <row r="147" spans="1:8" s="10" customFormat="1" ht="14.4" hidden="1" customHeight="1">
      <c r="A147" s="76">
        <v>40664</v>
      </c>
      <c r="B147" s="466">
        <v>2011</v>
      </c>
      <c r="C147" s="456">
        <v>17592190.68</v>
      </c>
      <c r="D147" s="457">
        <v>117989.89999999851</v>
      </c>
      <c r="E147" s="458">
        <v>0.6752234421790746</v>
      </c>
      <c r="F147" s="457">
        <v>-169706.69999999925</v>
      </c>
      <c r="G147" s="458">
        <v>-0.95545366786708996</v>
      </c>
    </row>
    <row r="148" spans="1:8" s="11" customFormat="1" ht="14.4" hidden="1" customHeight="1">
      <c r="A148" s="76">
        <v>40695</v>
      </c>
      <c r="B148" s="466">
        <v>2011</v>
      </c>
      <c r="C148" s="456">
        <v>17586578.68</v>
      </c>
      <c r="D148" s="457">
        <v>-5612</v>
      </c>
      <c r="E148" s="458">
        <v>-3.1900518258822785E-2</v>
      </c>
      <c r="F148" s="457">
        <v>-199203.03999999911</v>
      </c>
      <c r="G148" s="458">
        <v>-1.1200128458565075</v>
      </c>
    </row>
    <row r="149" spans="1:8" s="11" customFormat="1" ht="14.4" hidden="1" customHeight="1">
      <c r="A149" s="76">
        <v>40725</v>
      </c>
      <c r="B149" s="466">
        <v>2011</v>
      </c>
      <c r="C149" s="456">
        <v>17637351.66</v>
      </c>
      <c r="D149" s="457">
        <v>50772.980000000447</v>
      </c>
      <c r="E149" s="458">
        <v>0.28870299859823945</v>
      </c>
      <c r="F149" s="457">
        <v>-210970.96999999881</v>
      </c>
      <c r="G149" s="458">
        <v>-1.1820212709814655</v>
      </c>
    </row>
    <row r="150" spans="1:8" s="11" customFormat="1" ht="14.4" hidden="1" customHeight="1">
      <c r="A150" s="76">
        <v>40756</v>
      </c>
      <c r="B150" s="466">
        <v>2011</v>
      </c>
      <c r="C150" s="456">
        <v>17500517.370000001</v>
      </c>
      <c r="D150" s="457">
        <v>-136834.28999999911</v>
      </c>
      <c r="E150" s="458">
        <v>-0.7758210679119486</v>
      </c>
      <c r="F150" s="457">
        <v>-215946.89999999851</v>
      </c>
      <c r="G150" s="458">
        <v>-1.218905176049546</v>
      </c>
    </row>
    <row r="151" spans="1:8" s="11" customFormat="1" ht="14.4" hidden="1" customHeight="1">
      <c r="A151" s="76">
        <v>40787</v>
      </c>
      <c r="B151" s="466">
        <v>2011</v>
      </c>
      <c r="C151" s="456">
        <v>17435561.629999995</v>
      </c>
      <c r="D151" s="457">
        <v>-64955.740000005811</v>
      </c>
      <c r="E151" s="458">
        <v>-0.37116468403016256</v>
      </c>
      <c r="F151" s="457">
        <v>-235918.00000000373</v>
      </c>
      <c r="G151" s="458">
        <v>-1.3350212033150655</v>
      </c>
    </row>
    <row r="152" spans="1:8" s="6" customFormat="1" ht="14.4" hidden="1" customHeight="1">
      <c r="A152" s="76">
        <v>40817</v>
      </c>
      <c r="B152" s="466">
        <v>2011</v>
      </c>
      <c r="C152" s="456">
        <v>17360312.550000001</v>
      </c>
      <c r="D152" s="457">
        <v>-75249.079999994487</v>
      </c>
      <c r="E152" s="458">
        <v>-0.43158391795374484</v>
      </c>
      <c r="F152" s="457">
        <v>-305836.5</v>
      </c>
      <c r="G152" s="458">
        <v>-1.7312007225479675</v>
      </c>
      <c r="H152" s="17"/>
    </row>
    <row r="153" spans="1:8" s="6" customFormat="1" ht="14.4" hidden="1" customHeight="1">
      <c r="A153" s="76">
        <v>40848</v>
      </c>
      <c r="B153" s="466">
        <v>2011</v>
      </c>
      <c r="C153" s="456">
        <v>17248530.300000001</v>
      </c>
      <c r="D153" s="457">
        <v>-111782.25</v>
      </c>
      <c r="E153" s="458">
        <v>-0.64389537733293878</v>
      </c>
      <c r="F153" s="457">
        <v>-364179.07999999821</v>
      </c>
      <c r="G153" s="458">
        <v>-2.0677061782075441</v>
      </c>
    </row>
    <row r="154" spans="1:8" s="6" customFormat="1" ht="14.4" hidden="1" customHeight="1">
      <c r="A154" s="76">
        <v>40878</v>
      </c>
      <c r="B154" s="466">
        <v>2011</v>
      </c>
      <c r="C154" s="456">
        <v>17229921.5</v>
      </c>
      <c r="D154" s="457">
        <v>-18608.800000000745</v>
      </c>
      <c r="E154" s="458">
        <v>-0.10788629336147437</v>
      </c>
      <c r="F154" s="457">
        <v>-355060.12999999896</v>
      </c>
      <c r="G154" s="458">
        <v>-2.0191100421411079</v>
      </c>
    </row>
    <row r="155" spans="1:8" s="13" customFormat="1" ht="14.4" hidden="1" customHeight="1">
      <c r="A155" s="77" t="s">
        <v>181</v>
      </c>
      <c r="B155" s="467" t="s">
        <v>181</v>
      </c>
      <c r="C155" s="468"/>
      <c r="D155" s="469"/>
      <c r="E155" s="470"/>
      <c r="F155" s="469"/>
      <c r="G155" s="470"/>
      <c r="H155" s="6"/>
    </row>
    <row r="156" spans="1:8" s="42" customFormat="1" ht="15.05" hidden="1" customHeight="1">
      <c r="A156" s="76">
        <v>40909</v>
      </c>
      <c r="B156" s="466">
        <v>2012</v>
      </c>
      <c r="C156" s="456">
        <v>16958267.140000001</v>
      </c>
      <c r="D156" s="457">
        <v>-271654.3599999994</v>
      </c>
      <c r="E156" s="458">
        <v>-1.5766430508693929</v>
      </c>
      <c r="F156" s="457">
        <v>-403571.3599999994</v>
      </c>
      <c r="G156" s="458">
        <v>-2.3244736437330573</v>
      </c>
    </row>
    <row r="157" spans="1:8" s="10" customFormat="1" ht="15.05" customHeight="1">
      <c r="A157" s="76">
        <v>40940</v>
      </c>
      <c r="B157" s="466">
        <v>2012</v>
      </c>
      <c r="C157" s="456">
        <v>16897111.539999999</v>
      </c>
      <c r="D157" s="457">
        <v>-61155.60000000149</v>
      </c>
      <c r="E157" s="458">
        <v>-0.3606241103240535</v>
      </c>
      <c r="F157" s="457">
        <v>-449982.76000000164</v>
      </c>
      <c r="G157" s="458">
        <v>-2.5939950069908946</v>
      </c>
    </row>
    <row r="158" spans="1:8" s="10" customFormat="1" ht="15.55" hidden="1" customHeight="1">
      <c r="A158" s="76">
        <v>40969</v>
      </c>
      <c r="B158" s="466">
        <v>2012</v>
      </c>
      <c r="C158" s="456">
        <v>16902530.419999998</v>
      </c>
      <c r="D158" s="457">
        <v>5418.8799999989569</v>
      </c>
      <c r="E158" s="458">
        <v>3.2069859911686649E-2</v>
      </c>
      <c r="F158" s="457">
        <v>-490223.79000000283</v>
      </c>
      <c r="G158" s="458">
        <v>-2.8185518180792002</v>
      </c>
    </row>
    <row r="159" spans="1:8" s="10" customFormat="1" ht="15.05" hidden="1" customHeight="1">
      <c r="A159" s="76">
        <v>41000</v>
      </c>
      <c r="B159" s="466">
        <v>2012</v>
      </c>
      <c r="C159" s="456">
        <v>16919079.210000001</v>
      </c>
      <c r="D159" s="457">
        <v>16548.790000002831</v>
      </c>
      <c r="E159" s="458">
        <v>9.7907174776750594E-2</v>
      </c>
      <c r="F159" s="457">
        <v>-555121.5700000003</v>
      </c>
      <c r="G159" s="458">
        <v>-3.1768066361888287</v>
      </c>
    </row>
    <row r="160" spans="1:8" s="10" customFormat="1" ht="15.05" hidden="1" customHeight="1">
      <c r="A160" s="76">
        <v>41030</v>
      </c>
      <c r="B160" s="466">
        <v>2012</v>
      </c>
      <c r="C160" s="456">
        <v>16996510.359999999</v>
      </c>
      <c r="D160" s="457">
        <v>77431.14999999851</v>
      </c>
      <c r="E160" s="458">
        <v>0.45765581589233761</v>
      </c>
      <c r="F160" s="457">
        <v>-595680.3200000003</v>
      </c>
      <c r="G160" s="458">
        <v>-3.3860497014576509</v>
      </c>
    </row>
    <row r="161" spans="1:8" s="10" customFormat="1" ht="15.05" hidden="1" customHeight="1">
      <c r="A161" s="76">
        <v>41061</v>
      </c>
      <c r="B161" s="466">
        <v>2012</v>
      </c>
      <c r="C161" s="456">
        <v>17027842.57</v>
      </c>
      <c r="D161" s="457">
        <v>31332.210000000894</v>
      </c>
      <c r="E161" s="458">
        <v>0.18434495867892053</v>
      </c>
      <c r="F161" s="457">
        <v>-558736.1099999994</v>
      </c>
      <c r="G161" s="458">
        <v>-3.1770597349637484</v>
      </c>
    </row>
    <row r="162" spans="1:8" s="11" customFormat="1" ht="15.05" hidden="1" customHeight="1">
      <c r="A162" s="76">
        <v>41091</v>
      </c>
      <c r="B162" s="466">
        <v>2012</v>
      </c>
      <c r="C162" s="456">
        <v>17032738.449999999</v>
      </c>
      <c r="D162" s="457">
        <v>4895.8799999989569</v>
      </c>
      <c r="E162" s="458">
        <v>2.8752203808977583E-2</v>
      </c>
      <c r="F162" s="457">
        <v>-604613.21000000089</v>
      </c>
      <c r="G162" s="458">
        <v>-3.4280271871610495</v>
      </c>
    </row>
    <row r="163" spans="1:8" s="11" customFormat="1" ht="15.05" hidden="1" customHeight="1">
      <c r="A163" s="76">
        <v>41122</v>
      </c>
      <c r="B163" s="466">
        <v>2012</v>
      </c>
      <c r="C163" s="456">
        <v>16895976.899999999</v>
      </c>
      <c r="D163" s="457">
        <v>-136761.55000000075</v>
      </c>
      <c r="E163" s="458">
        <v>-0.80293342377954957</v>
      </c>
      <c r="F163" s="457">
        <v>-604540.47000000253</v>
      </c>
      <c r="G163" s="458">
        <v>-3.4544148451081043</v>
      </c>
    </row>
    <row r="164" spans="1:8" s="11" customFormat="1" ht="15.05" hidden="1" customHeight="1">
      <c r="A164" s="76">
        <v>41153</v>
      </c>
      <c r="B164" s="466">
        <v>2012</v>
      </c>
      <c r="C164" s="456">
        <v>16809803.149999999</v>
      </c>
      <c r="D164" s="457">
        <v>-86173.75</v>
      </c>
      <c r="E164" s="458">
        <v>-0.51002525932666742</v>
      </c>
      <c r="F164" s="457">
        <v>-625759.47999999672</v>
      </c>
      <c r="G164" s="458">
        <v>-3.5889780511761842</v>
      </c>
    </row>
    <row r="165" spans="1:8" s="6" customFormat="1" ht="15.05" hidden="1" customHeight="1">
      <c r="A165" s="76">
        <v>41183</v>
      </c>
      <c r="B165" s="466">
        <v>2012</v>
      </c>
      <c r="C165" s="456">
        <v>16736726.630000001</v>
      </c>
      <c r="D165" s="457">
        <v>-73076.51999999769</v>
      </c>
      <c r="E165" s="458">
        <v>-0.43472561426156631</v>
      </c>
      <c r="F165" s="457">
        <v>-623585.91999999993</v>
      </c>
      <c r="G165" s="458">
        <v>-3.5920201217805783</v>
      </c>
      <c r="H165" s="17"/>
    </row>
    <row r="166" spans="1:8" s="6" customFormat="1" ht="15.05" hidden="1" customHeight="1">
      <c r="A166" s="76">
        <v>41214</v>
      </c>
      <c r="B166" s="466">
        <v>2012</v>
      </c>
      <c r="C166" s="456">
        <v>16531048.140000001</v>
      </c>
      <c r="D166" s="457">
        <v>-205678.49000000022</v>
      </c>
      <c r="E166" s="458">
        <v>-1.2289051171531185</v>
      </c>
      <c r="F166" s="457">
        <v>-717482.16000000015</v>
      </c>
      <c r="G166" s="458">
        <v>-4.1596712735577341</v>
      </c>
    </row>
    <row r="167" spans="1:8" s="6" customFormat="1" ht="15.05" hidden="1" customHeight="1">
      <c r="A167" s="76">
        <v>41244</v>
      </c>
      <c r="B167" s="466">
        <v>2012</v>
      </c>
      <c r="C167" s="456">
        <v>16442681.23</v>
      </c>
      <c r="D167" s="457">
        <v>-88366.910000000149</v>
      </c>
      <c r="E167" s="458">
        <v>-0.53455116246489354</v>
      </c>
      <c r="F167" s="457">
        <v>-787240.26999999955</v>
      </c>
      <c r="G167" s="458">
        <v>-4.5690299285461009</v>
      </c>
    </row>
    <row r="168" spans="1:8" s="13" customFormat="1" ht="15.05" hidden="1" customHeight="1">
      <c r="B168" s="471">
        <v>2013</v>
      </c>
      <c r="C168" s="472"/>
      <c r="D168" s="473"/>
      <c r="E168" s="474"/>
      <c r="F168" s="473"/>
      <c r="G168" s="474"/>
      <c r="H168" s="6"/>
    </row>
    <row r="169" spans="1:8" s="42" customFormat="1" ht="15.05" hidden="1" customHeight="1">
      <c r="A169" s="76">
        <v>41275</v>
      </c>
      <c r="B169" s="466">
        <v>2013</v>
      </c>
      <c r="C169" s="456">
        <v>16179438.039999999</v>
      </c>
      <c r="D169" s="457">
        <v>-263243.19000000134</v>
      </c>
      <c r="E169" s="458">
        <v>-1.600974842957541</v>
      </c>
      <c r="F169" s="457">
        <v>-778829.10000000149</v>
      </c>
      <c r="G169" s="458">
        <v>-4.5926219558303387</v>
      </c>
    </row>
    <row r="170" spans="1:8" s="10" customFormat="1" ht="15.05" customHeight="1">
      <c r="A170" s="76">
        <v>41306</v>
      </c>
      <c r="B170" s="466">
        <v>2013</v>
      </c>
      <c r="C170" s="456">
        <v>16150746.6</v>
      </c>
      <c r="D170" s="457">
        <v>-28691.439999999478</v>
      </c>
      <c r="E170" s="458">
        <v>-0.17733273509912806</v>
      </c>
      <c r="F170" s="457">
        <v>-746364.93999999948</v>
      </c>
      <c r="G170" s="458">
        <v>-4.4171155421040709</v>
      </c>
    </row>
    <row r="171" spans="1:8" s="10" customFormat="1" ht="15.05" hidden="1" customHeight="1">
      <c r="A171" s="76">
        <v>41334</v>
      </c>
      <c r="B171" s="466">
        <v>2013</v>
      </c>
      <c r="C171" s="456">
        <v>16181274.84</v>
      </c>
      <c r="D171" s="457">
        <v>30528.240000000224</v>
      </c>
      <c r="E171" s="458">
        <v>0.18902061159202788</v>
      </c>
      <c r="F171" s="457">
        <v>-721255.57999999821</v>
      </c>
      <c r="G171" s="458">
        <v>-4.2671455816258685</v>
      </c>
    </row>
    <row r="172" spans="1:8" s="10" customFormat="1" ht="15.05" hidden="1" customHeight="1">
      <c r="A172" s="76">
        <v>41365</v>
      </c>
      <c r="B172" s="466">
        <v>2013</v>
      </c>
      <c r="C172" s="456">
        <v>16232352.310000001</v>
      </c>
      <c r="D172" s="457">
        <v>51077.470000000671</v>
      </c>
      <c r="E172" s="458">
        <v>0.31565788545744056</v>
      </c>
      <c r="F172" s="457">
        <v>-686726.90000000037</v>
      </c>
      <c r="G172" s="458">
        <v>-4.0588905074344268</v>
      </c>
    </row>
    <row r="173" spans="1:8" s="10" customFormat="1" ht="15.05" hidden="1" customHeight="1">
      <c r="A173" s="76">
        <v>41395</v>
      </c>
      <c r="B173" s="466">
        <v>2013</v>
      </c>
      <c r="C173" s="456">
        <v>16367012.59</v>
      </c>
      <c r="D173" s="457">
        <v>134660.27999999933</v>
      </c>
      <c r="E173" s="458">
        <v>0.82957957927662562</v>
      </c>
      <c r="F173" s="457">
        <v>-629497.76999999955</v>
      </c>
      <c r="G173" s="458">
        <v>-3.7036883258193711</v>
      </c>
    </row>
    <row r="174" spans="1:8" s="10" customFormat="1" ht="15.05" hidden="1" customHeight="1">
      <c r="A174" s="76">
        <v>41426</v>
      </c>
      <c r="B174" s="466">
        <v>2013</v>
      </c>
      <c r="C174" s="456">
        <v>16393865.5</v>
      </c>
      <c r="D174" s="457">
        <v>26852.910000000149</v>
      </c>
      <c r="E174" s="458">
        <v>0.1640672654972235</v>
      </c>
      <c r="F174" s="457">
        <v>-633977.0700000003</v>
      </c>
      <c r="G174" s="458">
        <v>-3.7231790662485622</v>
      </c>
    </row>
    <row r="175" spans="1:8" s="11" customFormat="1" ht="15.05" hidden="1" customHeight="1">
      <c r="A175" s="76">
        <v>41456</v>
      </c>
      <c r="B175" s="466">
        <v>2013</v>
      </c>
      <c r="C175" s="456">
        <v>16426755.779999999</v>
      </c>
      <c r="D175" s="457">
        <v>32890.279999999329</v>
      </c>
      <c r="E175" s="458">
        <v>0.20062553276407868</v>
      </c>
      <c r="F175" s="457">
        <v>-605982.66999999993</v>
      </c>
      <c r="G175" s="458">
        <v>-3.5577524528946185</v>
      </c>
    </row>
    <row r="176" spans="1:8" s="11" customFormat="1" ht="15.05" hidden="1" customHeight="1">
      <c r="A176" s="76">
        <v>41487</v>
      </c>
      <c r="B176" s="466">
        <v>2013</v>
      </c>
      <c r="C176" s="456">
        <v>16327687.18</v>
      </c>
      <c r="D176" s="545">
        <v>-99068.599999999627</v>
      </c>
      <c r="E176" s="546">
        <v>-0.60309291333483372</v>
      </c>
      <c r="F176" s="545">
        <v>-568289.71999999881</v>
      </c>
      <c r="G176" s="546">
        <v>-3.3634617481040721</v>
      </c>
    </row>
    <row r="177" spans="1:8" s="11" customFormat="1" ht="15.05" hidden="1" customHeight="1">
      <c r="A177" s="76">
        <v>41518</v>
      </c>
      <c r="B177" s="466">
        <v>2013</v>
      </c>
      <c r="C177" s="456">
        <v>16305445.380000001</v>
      </c>
      <c r="D177" s="545">
        <v>-22241.799999998882</v>
      </c>
      <c r="E177" s="546">
        <v>-0.13622137510841981</v>
      </c>
      <c r="F177" s="545">
        <v>-504357.76999999769</v>
      </c>
      <c r="G177" s="546">
        <v>-3.0003787997957403</v>
      </c>
    </row>
    <row r="178" spans="1:8" s="6" customFormat="1" ht="15.05" hidden="1" customHeight="1">
      <c r="A178" s="76">
        <v>41548</v>
      </c>
      <c r="B178" s="466">
        <v>2013</v>
      </c>
      <c r="C178" s="456">
        <v>16360372.52</v>
      </c>
      <c r="D178" s="545">
        <v>54927.139999998733</v>
      </c>
      <c r="E178" s="546">
        <v>0.33686378212871659</v>
      </c>
      <c r="F178" s="545">
        <v>-376354.11000000127</v>
      </c>
      <c r="G178" s="546">
        <v>-2.2486721467111721</v>
      </c>
      <c r="H178" s="17"/>
    </row>
    <row r="179" spans="1:8" s="6" customFormat="1" ht="15.05" hidden="1" customHeight="1">
      <c r="A179" s="76">
        <v>41579</v>
      </c>
      <c r="B179" s="466">
        <v>2013</v>
      </c>
      <c r="C179" s="456">
        <v>16293543.199999999</v>
      </c>
      <c r="D179" s="545">
        <v>-66829.320000000298</v>
      </c>
      <c r="E179" s="546">
        <v>-0.40848287481415468</v>
      </c>
      <c r="F179" s="545">
        <v>-237504.94000000134</v>
      </c>
      <c r="G179" s="546">
        <v>-1.4367203941854854</v>
      </c>
    </row>
    <row r="180" spans="1:8" s="6" customFormat="1" ht="15.05" hidden="1" customHeight="1">
      <c r="A180" s="76">
        <v>41609</v>
      </c>
      <c r="B180" s="466">
        <v>2013</v>
      </c>
      <c r="C180" s="456">
        <v>16357640.050000001</v>
      </c>
      <c r="D180" s="545">
        <v>64096.85000000149</v>
      </c>
      <c r="E180" s="546">
        <v>0.39338803852069759</v>
      </c>
      <c r="F180" s="545">
        <v>-85041.179999999702</v>
      </c>
      <c r="G180" s="546">
        <v>-0.51719776604828382</v>
      </c>
    </row>
    <row r="181" spans="1:8" s="13" customFormat="1" ht="15.05" hidden="1" customHeight="1">
      <c r="B181" s="467">
        <v>2014</v>
      </c>
      <c r="C181" s="468"/>
      <c r="D181" s="469"/>
      <c r="E181" s="470"/>
      <c r="F181" s="469"/>
      <c r="G181" s="470"/>
      <c r="H181" s="6"/>
    </row>
    <row r="182" spans="1:8" s="42" customFormat="1" ht="15.05" hidden="1" customHeight="1">
      <c r="A182" s="76">
        <v>41640</v>
      </c>
      <c r="B182" s="466">
        <v>2014</v>
      </c>
      <c r="C182" s="456">
        <v>16173609.52</v>
      </c>
      <c r="D182" s="545">
        <v>-184030.53000000119</v>
      </c>
      <c r="E182" s="546">
        <v>-1.1250432790884162</v>
      </c>
      <c r="F182" s="545">
        <v>-5828.519999999553</v>
      </c>
      <c r="G182" s="546">
        <v>-3.6024242532960216E-2</v>
      </c>
    </row>
    <row r="183" spans="1:8" s="10" customFormat="1" ht="15.05" customHeight="1">
      <c r="A183" s="76">
        <v>41671</v>
      </c>
      <c r="B183" s="466">
        <v>2014</v>
      </c>
      <c r="C183" s="456">
        <v>16212303.800000001</v>
      </c>
      <c r="D183" s="545">
        <v>38694.280000001192</v>
      </c>
      <c r="E183" s="546">
        <v>0.23924331765368834</v>
      </c>
      <c r="F183" s="545">
        <v>61557.200000001118</v>
      </c>
      <c r="G183" s="546">
        <v>0.38114151329698132</v>
      </c>
    </row>
    <row r="184" spans="1:8" s="10" customFormat="1" ht="15.05" hidden="1" customHeight="1">
      <c r="A184" s="76">
        <v>41699</v>
      </c>
      <c r="B184" s="466">
        <v>2014</v>
      </c>
      <c r="C184" s="456">
        <v>16296288.23</v>
      </c>
      <c r="D184" s="545">
        <v>83984.429999999702</v>
      </c>
      <c r="E184" s="546">
        <v>0.51802896760422357</v>
      </c>
      <c r="F184" s="545">
        <v>115013.3900000006</v>
      </c>
      <c r="G184" s="546">
        <v>0.71078077059594591</v>
      </c>
    </row>
    <row r="185" spans="1:8" s="10" customFormat="1" ht="15.05" hidden="1" customHeight="1">
      <c r="A185" s="76">
        <v>41730</v>
      </c>
      <c r="B185" s="466">
        <v>2014</v>
      </c>
      <c r="C185" s="456">
        <v>16430052.949999999</v>
      </c>
      <c r="D185" s="545">
        <v>133764.71999999881</v>
      </c>
      <c r="E185" s="546">
        <v>0.82082936992824784</v>
      </c>
      <c r="F185" s="545">
        <v>197700.63999999873</v>
      </c>
      <c r="G185" s="546">
        <v>1.2179420223537534</v>
      </c>
    </row>
    <row r="186" spans="1:8" s="10" customFormat="1" ht="15.05" hidden="1" customHeight="1">
      <c r="A186" s="76">
        <v>41760</v>
      </c>
      <c r="B186" s="466">
        <v>2014</v>
      </c>
      <c r="C186" s="456">
        <v>16628373.23</v>
      </c>
      <c r="D186" s="545">
        <v>198320.28000000119</v>
      </c>
      <c r="E186" s="546">
        <v>1.2070580697672142</v>
      </c>
      <c r="F186" s="545">
        <v>261360.6400000006</v>
      </c>
      <c r="G186" s="546">
        <v>1.596874436081805</v>
      </c>
    </row>
    <row r="187" spans="1:8" s="10" customFormat="1" ht="15.05" hidden="1" customHeight="1">
      <c r="A187" s="76">
        <v>41791</v>
      </c>
      <c r="B187" s="466">
        <v>2014</v>
      </c>
      <c r="C187" s="456">
        <v>16684995.09</v>
      </c>
      <c r="D187" s="545">
        <v>56621.859999999404</v>
      </c>
      <c r="E187" s="546">
        <v>0.3405135259884986</v>
      </c>
      <c r="F187" s="545">
        <v>291129.58999999985</v>
      </c>
      <c r="G187" s="546">
        <v>1.7758446901982978</v>
      </c>
    </row>
    <row r="188" spans="1:8" s="11" customFormat="1" ht="15.05" hidden="1" customHeight="1">
      <c r="A188" s="76">
        <v>41821</v>
      </c>
      <c r="B188" s="466">
        <v>2014</v>
      </c>
      <c r="C188" s="456">
        <v>16747102.65</v>
      </c>
      <c r="D188" s="545">
        <v>62107.560000000522</v>
      </c>
      <c r="E188" s="546">
        <v>0.37223601004967577</v>
      </c>
      <c r="F188" s="545">
        <v>320346.87000000104</v>
      </c>
      <c r="G188" s="546">
        <v>1.950152996065313</v>
      </c>
    </row>
    <row r="189" spans="1:8" s="11" customFormat="1" ht="15.05" hidden="1" customHeight="1">
      <c r="A189" s="76">
        <v>41852</v>
      </c>
      <c r="B189" s="466">
        <v>2014</v>
      </c>
      <c r="C189" s="456">
        <v>16649520.5</v>
      </c>
      <c r="D189" s="545">
        <v>-97582.150000000373</v>
      </c>
      <c r="E189" s="546">
        <v>-0.58268078986188243</v>
      </c>
      <c r="F189" s="545">
        <v>321833.3200000003</v>
      </c>
      <c r="G189" s="546">
        <v>1.9710894534666181</v>
      </c>
    </row>
    <row r="190" spans="1:8" s="11" customFormat="1" ht="15.05" hidden="1" customHeight="1">
      <c r="A190" s="76">
        <v>41883</v>
      </c>
      <c r="B190" s="466">
        <v>2014</v>
      </c>
      <c r="C190" s="456">
        <v>16661702.949999999</v>
      </c>
      <c r="D190" s="545">
        <v>12182.449999999255</v>
      </c>
      <c r="E190" s="546">
        <v>7.3169975075245475E-2</v>
      </c>
      <c r="F190" s="545">
        <v>356257.56999999844</v>
      </c>
      <c r="G190" s="546">
        <v>2.1848993492503865</v>
      </c>
    </row>
    <row r="191" spans="1:8" s="6" customFormat="1" ht="15.05" hidden="1" customHeight="1">
      <c r="A191" s="76">
        <v>41913</v>
      </c>
      <c r="B191" s="466">
        <v>2014</v>
      </c>
      <c r="C191" s="456">
        <v>16690519.73</v>
      </c>
      <c r="D191" s="545">
        <v>28816.780000001192</v>
      </c>
      <c r="E191" s="546">
        <v>0.1729521891398349</v>
      </c>
      <c r="F191" s="545">
        <v>330147.21000000089</v>
      </c>
      <c r="G191" s="546">
        <v>2.0179687815568172</v>
      </c>
      <c r="H191" s="17"/>
    </row>
    <row r="192" spans="1:8" s="6" customFormat="1" ht="15.05" hidden="1" customHeight="1">
      <c r="A192" s="76">
        <v>41944</v>
      </c>
      <c r="B192" s="466">
        <v>2014</v>
      </c>
      <c r="C192" s="456">
        <v>16695751.699999999</v>
      </c>
      <c r="D192" s="545">
        <v>5231.9699999988079</v>
      </c>
      <c r="E192" s="546">
        <v>3.134695674332022E-2</v>
      </c>
      <c r="F192" s="545">
        <v>402208.5</v>
      </c>
      <c r="G192" s="546">
        <v>2.4685146445004023</v>
      </c>
      <c r="H192" s="17"/>
    </row>
    <row r="193" spans="1:8" s="6" customFormat="1" ht="15.05" hidden="1" customHeight="1">
      <c r="A193" s="76">
        <v>41974</v>
      </c>
      <c r="B193" s="466">
        <v>2014</v>
      </c>
      <c r="C193" s="456">
        <v>16775214.470000001</v>
      </c>
      <c r="D193" s="545">
        <v>79462.770000001416</v>
      </c>
      <c r="E193" s="546">
        <v>0.47594604560391929</v>
      </c>
      <c r="F193" s="545">
        <v>417574.41999999993</v>
      </c>
      <c r="G193" s="546">
        <v>2.5527791217046598</v>
      </c>
    </row>
    <row r="194" spans="1:8" s="13" customFormat="1" ht="15.05" hidden="1" customHeight="1">
      <c r="B194" s="467">
        <v>2015</v>
      </c>
      <c r="C194" s="468"/>
      <c r="D194" s="469"/>
      <c r="E194" s="470"/>
      <c r="F194" s="469"/>
      <c r="G194" s="470"/>
      <c r="H194" s="6"/>
    </row>
    <row r="195" spans="1:8" s="42" customFormat="1" ht="15.05" hidden="1" customHeight="1">
      <c r="A195" s="76">
        <v>42005</v>
      </c>
      <c r="B195" s="466">
        <v>2015</v>
      </c>
      <c r="C195" s="456">
        <v>16575312.25</v>
      </c>
      <c r="D195" s="545">
        <v>-199902.22000000067</v>
      </c>
      <c r="E195" s="546">
        <v>-1.1916522459816861</v>
      </c>
      <c r="F195" s="545">
        <v>401702.73000000045</v>
      </c>
      <c r="G195" s="546">
        <v>2.4836925208517187</v>
      </c>
    </row>
    <row r="196" spans="1:8" s="10" customFormat="1" ht="15.05" customHeight="1">
      <c r="A196" s="76">
        <v>42037</v>
      </c>
      <c r="B196" s="466">
        <v>2015</v>
      </c>
      <c r="C196" s="456">
        <v>16672221.6</v>
      </c>
      <c r="D196" s="545">
        <v>96909.349999999627</v>
      </c>
      <c r="E196" s="546">
        <v>0.58466078067398541</v>
      </c>
      <c r="F196" s="545">
        <v>459917.79999999888</v>
      </c>
      <c r="G196" s="546">
        <v>2.8368441997737506</v>
      </c>
    </row>
    <row r="197" spans="1:8" s="10" customFormat="1" ht="15.05" hidden="1" customHeight="1">
      <c r="A197" s="76">
        <v>42069</v>
      </c>
      <c r="B197" s="466">
        <v>2015</v>
      </c>
      <c r="C197" s="456">
        <v>16832800.5</v>
      </c>
      <c r="D197" s="545">
        <v>160578.90000000037</v>
      </c>
      <c r="E197" s="546">
        <v>0.96315238516264401</v>
      </c>
      <c r="F197" s="545">
        <v>536512.26999999955</v>
      </c>
      <c r="G197" s="546">
        <v>3.2922360136729054</v>
      </c>
    </row>
    <row r="198" spans="1:8" s="10" customFormat="1" ht="15.05" hidden="1" customHeight="1">
      <c r="A198" s="76">
        <v>42101</v>
      </c>
      <c r="B198" s="466">
        <v>2015</v>
      </c>
      <c r="C198" s="456">
        <v>17008295.899999999</v>
      </c>
      <c r="D198" s="545">
        <v>175495.39999999851</v>
      </c>
      <c r="E198" s="546">
        <v>1.042579931960816</v>
      </c>
      <c r="F198" s="545">
        <v>578242.94999999925</v>
      </c>
      <c r="G198" s="546">
        <v>3.5194223156779287</v>
      </c>
    </row>
    <row r="199" spans="1:8" s="10" customFormat="1" ht="15.05" hidden="1" customHeight="1">
      <c r="A199" s="76">
        <v>42133</v>
      </c>
      <c r="B199" s="466">
        <v>2015</v>
      </c>
      <c r="C199" s="456">
        <v>17221310.399999999</v>
      </c>
      <c r="D199" s="545">
        <v>213014.5</v>
      </c>
      <c r="E199" s="546">
        <v>1.2524152992893249</v>
      </c>
      <c r="F199" s="545">
        <v>592937.16999999806</v>
      </c>
      <c r="G199" s="546">
        <v>3.5658158606294279</v>
      </c>
    </row>
    <row r="200" spans="1:8" s="10" customFormat="1" ht="15.05" hidden="1" customHeight="1">
      <c r="A200" s="76">
        <v>42165</v>
      </c>
      <c r="B200" s="466">
        <v>2015</v>
      </c>
      <c r="C200" s="456">
        <v>17256395.449999999</v>
      </c>
      <c r="D200" s="545">
        <v>35085.050000000745</v>
      </c>
      <c r="E200" s="546">
        <v>0.20373043157042048</v>
      </c>
      <c r="F200" s="545">
        <v>571400.3599999994</v>
      </c>
      <c r="G200" s="546">
        <v>3.4246360692216342</v>
      </c>
    </row>
    <row r="201" spans="1:8" s="11" customFormat="1" ht="15.05" hidden="1" customHeight="1">
      <c r="A201" s="76">
        <v>42197</v>
      </c>
      <c r="B201" s="466">
        <v>2015</v>
      </c>
      <c r="C201" s="456">
        <v>17315187.559999999</v>
      </c>
      <c r="D201" s="545">
        <v>58792.109999999404</v>
      </c>
      <c r="E201" s="546">
        <v>0.34069751223739786</v>
      </c>
      <c r="F201" s="545">
        <v>568084.90999999829</v>
      </c>
      <c r="G201" s="546">
        <v>3.392138460439881</v>
      </c>
    </row>
    <row r="202" spans="1:8" s="11" customFormat="1" ht="15.05" hidden="1" customHeight="1">
      <c r="A202" s="76">
        <v>42229</v>
      </c>
      <c r="B202" s="466">
        <v>2015</v>
      </c>
      <c r="C202" s="456">
        <v>17180898.899999999</v>
      </c>
      <c r="D202" s="545">
        <v>-134288.66000000015</v>
      </c>
      <c r="E202" s="546">
        <v>-0.7755541748229291</v>
      </c>
      <c r="F202" s="545">
        <v>531378.39999999851</v>
      </c>
      <c r="G202" s="546">
        <v>3.1915537747768639</v>
      </c>
    </row>
    <row r="203" spans="1:8" s="11" customFormat="1" ht="15.05" hidden="1" customHeight="1">
      <c r="A203" s="76">
        <v>42261</v>
      </c>
      <c r="B203" s="466">
        <v>2015</v>
      </c>
      <c r="C203" s="456">
        <v>17189815</v>
      </c>
      <c r="D203" s="545">
        <v>8916.1000000014901</v>
      </c>
      <c r="E203" s="546">
        <v>5.189542207249076E-2</v>
      </c>
      <c r="F203" s="545">
        <v>528112.05000000075</v>
      </c>
      <c r="G203" s="546">
        <v>3.1696162846307487</v>
      </c>
    </row>
    <row r="204" spans="1:8" s="6" customFormat="1" ht="15.05" hidden="1" customHeight="1">
      <c r="A204" s="76">
        <v>42293</v>
      </c>
      <c r="B204" s="466">
        <v>2015</v>
      </c>
      <c r="C204" s="456">
        <v>17221466.52</v>
      </c>
      <c r="D204" s="545">
        <v>31651.519999999553</v>
      </c>
      <c r="E204" s="546">
        <v>0.18412949761238906</v>
      </c>
      <c r="F204" s="545">
        <v>530946.78999999911</v>
      </c>
      <c r="G204" s="546">
        <v>3.1811279611962107</v>
      </c>
      <c r="H204" s="17"/>
    </row>
    <row r="205" spans="1:8" s="6" customFormat="1" ht="15.05" hidden="1" customHeight="1">
      <c r="A205" s="76">
        <v>42325</v>
      </c>
      <c r="B205" s="466">
        <v>2015</v>
      </c>
      <c r="C205" s="456">
        <v>17223086.469999999</v>
      </c>
      <c r="D205" s="545">
        <v>1619.9499999992549</v>
      </c>
      <c r="E205" s="546">
        <v>9.4065740459399194E-3</v>
      </c>
      <c r="F205" s="545">
        <v>527334.76999999955</v>
      </c>
      <c r="G205" s="546">
        <v>3.1584967210550872</v>
      </c>
      <c r="H205" s="17"/>
    </row>
    <row r="206" spans="1:8" s="10" customFormat="1" ht="15.05" hidden="1" customHeight="1">
      <c r="A206" s="76">
        <v>42357</v>
      </c>
      <c r="B206" s="466">
        <v>2015</v>
      </c>
      <c r="C206" s="456">
        <v>17308400</v>
      </c>
      <c r="D206" s="545">
        <v>85313.530000001192</v>
      </c>
      <c r="E206" s="546">
        <v>0.49534402645312525</v>
      </c>
      <c r="F206" s="545">
        <v>533185.52999999933</v>
      </c>
      <c r="G206" s="546">
        <v>3.1784125976661812</v>
      </c>
    </row>
    <row r="207" spans="1:8" s="13" customFormat="1" ht="15.05" hidden="1" customHeight="1">
      <c r="B207" s="466">
        <v>2015.1428571428601</v>
      </c>
      <c r="C207" s="468"/>
      <c r="D207" s="469"/>
      <c r="E207" s="470"/>
      <c r="F207" s="469"/>
      <c r="G207" s="470"/>
      <c r="H207" s="6"/>
    </row>
    <row r="208" spans="1:8" s="42" customFormat="1" ht="15.05" hidden="1" customHeight="1">
      <c r="A208" s="76">
        <v>42370</v>
      </c>
      <c r="B208" s="466">
        <v>2016</v>
      </c>
      <c r="C208" s="456">
        <v>17104357.219999999</v>
      </c>
      <c r="D208" s="545">
        <v>-204042.78000000119</v>
      </c>
      <c r="E208" s="546">
        <v>-1.1788656374939421</v>
      </c>
      <c r="F208" s="545">
        <v>529044.96999999881</v>
      </c>
      <c r="G208" s="546">
        <v>3.191764728293407</v>
      </c>
    </row>
    <row r="209" spans="1:8" s="10" customFormat="1" ht="15.05" customHeight="1">
      <c r="A209" s="76">
        <v>42402</v>
      </c>
      <c r="B209" s="466">
        <v>2016</v>
      </c>
      <c r="C209" s="456">
        <v>17167712.049999997</v>
      </c>
      <c r="D209" s="545">
        <v>63354.829999998212</v>
      </c>
      <c r="E209" s="546">
        <v>0.37040170048553023</v>
      </c>
      <c r="F209" s="545">
        <v>495490.44999999739</v>
      </c>
      <c r="G209" s="546">
        <v>2.9719521602327887</v>
      </c>
    </row>
    <row r="210" spans="1:8" s="10" customFormat="1" ht="15.05" hidden="1" customHeight="1">
      <c r="A210" s="76">
        <v>42434</v>
      </c>
      <c r="B210" s="467">
        <v>2016</v>
      </c>
      <c r="C210" s="456">
        <v>17305798.020000003</v>
      </c>
      <c r="D210" s="545">
        <v>138085.97000000626</v>
      </c>
      <c r="E210" s="546">
        <v>0.80433531036541694</v>
      </c>
      <c r="F210" s="545">
        <v>472997.52000000328</v>
      </c>
      <c r="G210" s="546">
        <v>2.8099752028784621</v>
      </c>
    </row>
    <row r="211" spans="1:8" s="10" customFormat="1" ht="15.05" hidden="1" customHeight="1">
      <c r="A211" s="76">
        <v>42466</v>
      </c>
      <c r="B211" s="467">
        <v>2016</v>
      </c>
      <c r="C211" s="456">
        <v>17463835.629999999</v>
      </c>
      <c r="D211" s="545">
        <v>158037.60999999568</v>
      </c>
      <c r="E211" s="546">
        <v>0.91320613945310924</v>
      </c>
      <c r="F211" s="545">
        <v>455539.73000000045</v>
      </c>
      <c r="G211" s="546">
        <v>2.6783384571760678</v>
      </c>
    </row>
    <row r="212" spans="1:8" s="10" customFormat="1" ht="15.05" hidden="1" customHeight="1">
      <c r="A212" s="76">
        <v>42498</v>
      </c>
      <c r="B212" s="467">
        <v>2016</v>
      </c>
      <c r="C212" s="456">
        <v>17661839.559999995</v>
      </c>
      <c r="D212" s="545">
        <v>198003.92999999598</v>
      </c>
      <c r="E212" s="546">
        <v>1.1337940541530145</v>
      </c>
      <c r="F212" s="545">
        <v>440529.15999999642</v>
      </c>
      <c r="G212" s="546">
        <v>2.5580466861569136</v>
      </c>
    </row>
    <row r="213" spans="1:8" s="10" customFormat="1" ht="15.05" hidden="1" customHeight="1">
      <c r="A213" s="76">
        <v>42530</v>
      </c>
      <c r="B213" s="467">
        <v>2016</v>
      </c>
      <c r="C213" s="456">
        <v>17760271.109999999</v>
      </c>
      <c r="D213" s="545">
        <v>98431.55000000447</v>
      </c>
      <c r="E213" s="546">
        <v>0.55731199270393006</v>
      </c>
      <c r="F213" s="545">
        <v>503875.66000000015</v>
      </c>
      <c r="G213" s="546">
        <v>2.9199357505451644</v>
      </c>
    </row>
    <row r="214" spans="1:8" s="11" customFormat="1" ht="15.05" hidden="1" customHeight="1">
      <c r="A214" s="76">
        <v>42562</v>
      </c>
      <c r="B214" s="467">
        <v>2016</v>
      </c>
      <c r="C214" s="456">
        <v>17844991.919999998</v>
      </c>
      <c r="D214" s="545">
        <v>84720.809999998659</v>
      </c>
      <c r="E214" s="546">
        <v>0.47702430596510226</v>
      </c>
      <c r="F214" s="545">
        <v>529804.3599999994</v>
      </c>
      <c r="G214" s="546">
        <v>3.0597667981599415</v>
      </c>
    </row>
    <row r="215" spans="1:8" s="11" customFormat="1" ht="15.05" hidden="1" customHeight="1">
      <c r="A215" s="76">
        <v>42594</v>
      </c>
      <c r="B215" s="467">
        <v>2016</v>
      </c>
      <c r="C215" s="456">
        <v>17699995.289999999</v>
      </c>
      <c r="D215" s="545">
        <v>-144996.62999999896</v>
      </c>
      <c r="E215" s="546">
        <v>-0.81253401878815623</v>
      </c>
      <c r="F215" s="545">
        <v>519096.3900000006</v>
      </c>
      <c r="G215" s="546">
        <v>3.0213575728566866</v>
      </c>
    </row>
    <row r="216" spans="1:8" s="11" customFormat="1" ht="15.05" hidden="1" customHeight="1">
      <c r="A216" s="76">
        <v>42626</v>
      </c>
      <c r="B216" s="467">
        <v>2016</v>
      </c>
      <c r="C216" s="456">
        <v>17712020.689999998</v>
      </c>
      <c r="D216" s="545">
        <v>12025.39999999851</v>
      </c>
      <c r="E216" s="546">
        <v>6.7940131073314092E-2</v>
      </c>
      <c r="F216" s="545">
        <v>522205.68999999762</v>
      </c>
      <c r="G216" s="546">
        <v>3.0378784762953899</v>
      </c>
    </row>
    <row r="217" spans="1:8" s="6" customFormat="1" ht="15.05" hidden="1" customHeight="1">
      <c r="A217" s="76">
        <v>42658</v>
      </c>
      <c r="B217" s="467">
        <v>2016</v>
      </c>
      <c r="C217" s="456">
        <v>17813355.899999999</v>
      </c>
      <c r="D217" s="545">
        <v>101335.21000000089</v>
      </c>
      <c r="E217" s="546">
        <v>0.57212675941156022</v>
      </c>
      <c r="F217" s="545">
        <v>591889.37999999896</v>
      </c>
      <c r="G217" s="546">
        <v>3.4369278557816898</v>
      </c>
      <c r="H217" s="546"/>
    </row>
    <row r="218" spans="1:8" s="6" customFormat="1" ht="15.05" hidden="1" customHeight="1">
      <c r="A218" s="76">
        <v>42690</v>
      </c>
      <c r="B218" s="467">
        <v>2016</v>
      </c>
      <c r="C218" s="456">
        <v>17780523.879999999</v>
      </c>
      <c r="D218" s="545">
        <v>-32832.019999999553</v>
      </c>
      <c r="E218" s="546">
        <v>-0.18431125602783993</v>
      </c>
      <c r="F218" s="545">
        <v>557437.41000000015</v>
      </c>
      <c r="G218" s="546">
        <v>3.2365709303670371</v>
      </c>
      <c r="H218" s="17"/>
    </row>
    <row r="219" spans="1:8" s="6" customFormat="1" ht="15.05" hidden="1" customHeight="1">
      <c r="A219" s="76">
        <v>42722</v>
      </c>
      <c r="B219" s="467">
        <v>2016</v>
      </c>
      <c r="C219" s="456">
        <v>17849054.5</v>
      </c>
      <c r="D219" s="545">
        <v>68530.620000001043</v>
      </c>
      <c r="E219" s="546">
        <v>0.38542520154361171</v>
      </c>
      <c r="F219" s="545">
        <v>540654.5</v>
      </c>
      <c r="G219" s="546">
        <v>3.1236538328210486</v>
      </c>
    </row>
    <row r="220" spans="1:8" s="13" customFormat="1" ht="20.8" hidden="1" customHeight="1">
      <c r="B220" s="471">
        <v>2017</v>
      </c>
      <c r="C220" s="472"/>
      <c r="D220" s="473"/>
      <c r="E220" s="474"/>
      <c r="F220" s="473"/>
      <c r="G220" s="474"/>
      <c r="H220" s="6"/>
    </row>
    <row r="221" spans="1:8" s="42" customFormat="1" ht="15.05" hidden="1" customHeight="1">
      <c r="A221" s="76">
        <v>42736</v>
      </c>
      <c r="B221" s="466">
        <v>2017</v>
      </c>
      <c r="C221" s="456">
        <v>17674174.5</v>
      </c>
      <c r="D221" s="545">
        <v>-174880</v>
      </c>
      <c r="E221" s="546">
        <v>-0.97977178567077772</v>
      </c>
      <c r="F221" s="545">
        <v>569817.28000000119</v>
      </c>
      <c r="G221" s="546">
        <v>3.3314159232696454</v>
      </c>
    </row>
    <row r="222" spans="1:8" s="10" customFormat="1" ht="15.05" customHeight="1">
      <c r="A222" s="76">
        <v>42768</v>
      </c>
      <c r="B222" s="466">
        <v>2017</v>
      </c>
      <c r="C222" s="456">
        <v>17748254.850000001</v>
      </c>
      <c r="D222" s="545">
        <v>74080.35000000149</v>
      </c>
      <c r="E222" s="546">
        <v>0.41914461125188041</v>
      </c>
      <c r="F222" s="545">
        <v>580542.80000000447</v>
      </c>
      <c r="G222" s="546">
        <v>3.3815967923343919</v>
      </c>
    </row>
    <row r="223" spans="1:8" s="10" customFormat="1" ht="15.05" hidden="1" customHeight="1">
      <c r="A223" s="76">
        <v>42800</v>
      </c>
      <c r="B223" s="467">
        <v>2017</v>
      </c>
      <c r="C223" s="477">
        <v>17910006.629999999</v>
      </c>
      <c r="D223" s="478">
        <v>161751.77999999747</v>
      </c>
      <c r="E223" s="479">
        <v>0.9113672378892943</v>
      </c>
      <c r="F223" s="478">
        <v>604208.60999999568</v>
      </c>
      <c r="G223" s="479">
        <v>3.4913652020075716</v>
      </c>
    </row>
    <row r="224" spans="1:8" s="10" customFormat="1" ht="15.05" hidden="1" customHeight="1">
      <c r="A224" s="76">
        <v>42832</v>
      </c>
      <c r="B224" s="467">
        <v>2017</v>
      </c>
      <c r="C224" s="477">
        <v>18122222.299999997</v>
      </c>
      <c r="D224" s="478">
        <v>212215.66999999806</v>
      </c>
      <c r="E224" s="479">
        <v>1.1849000080464975</v>
      </c>
      <c r="F224" s="478">
        <v>658386.66999999806</v>
      </c>
      <c r="G224" s="479">
        <v>3.7700003822127144</v>
      </c>
    </row>
    <row r="225" spans="1:8" s="10" customFormat="1" ht="15.05" hidden="1" customHeight="1">
      <c r="A225" s="76">
        <v>42864</v>
      </c>
      <c r="B225" s="467">
        <v>2017</v>
      </c>
      <c r="C225" s="477">
        <v>18345414.190000001</v>
      </c>
      <c r="D225" s="478">
        <v>223191.89000000432</v>
      </c>
      <c r="E225" s="479">
        <v>1.2315922755235391</v>
      </c>
      <c r="F225" s="478">
        <v>683574.63000000641</v>
      </c>
      <c r="G225" s="479">
        <v>3.8703478631305614</v>
      </c>
    </row>
    <row r="226" spans="1:8" s="10" customFormat="1" ht="15.05" hidden="1" customHeight="1">
      <c r="A226" s="76">
        <v>42896</v>
      </c>
      <c r="B226" s="467">
        <v>2017</v>
      </c>
      <c r="C226" s="477">
        <v>18433106.509999998</v>
      </c>
      <c r="D226" s="478">
        <v>87692.319999996573</v>
      </c>
      <c r="E226" s="479">
        <v>0.47800676011881649</v>
      </c>
      <c r="F226" s="478">
        <v>672835.39999999851</v>
      </c>
      <c r="G226" s="479">
        <v>3.7884297814640746</v>
      </c>
    </row>
    <row r="227" spans="1:8" s="11" customFormat="1" ht="15.05" hidden="1" customHeight="1">
      <c r="A227" s="76">
        <v>42928</v>
      </c>
      <c r="B227" s="467">
        <v>2017</v>
      </c>
      <c r="C227" s="477">
        <v>18489328.949999999</v>
      </c>
      <c r="D227" s="478">
        <v>56222.440000001341</v>
      </c>
      <c r="E227" s="479">
        <v>0.30500794844047618</v>
      </c>
      <c r="F227" s="478">
        <v>644337.03000000119</v>
      </c>
      <c r="G227" s="479">
        <v>3.6107443079189636</v>
      </c>
    </row>
    <row r="228" spans="1:8" s="11" customFormat="1" ht="15.05" hidden="1" customHeight="1">
      <c r="A228" s="76">
        <v>42960</v>
      </c>
      <c r="B228" s="467">
        <v>2017</v>
      </c>
      <c r="C228" s="477">
        <v>18309843.889999997</v>
      </c>
      <c r="D228" s="478">
        <v>-179485.06000000238</v>
      </c>
      <c r="E228" s="479">
        <v>-0.97074945491736742</v>
      </c>
      <c r="F228" s="478">
        <v>609848.59999999776</v>
      </c>
      <c r="G228" s="479">
        <v>3.4454732332304303</v>
      </c>
    </row>
    <row r="229" spans="1:8" s="11" customFormat="1" ht="15.05" hidden="1" customHeight="1">
      <c r="A229" s="76">
        <v>42992</v>
      </c>
      <c r="B229" s="467">
        <v>2017</v>
      </c>
      <c r="C229" s="477">
        <v>18336161.449999999</v>
      </c>
      <c r="D229" s="478">
        <v>26317.560000002384</v>
      </c>
      <c r="E229" s="479">
        <v>0.14373448598530558</v>
      </c>
      <c r="F229" s="478">
        <v>624140.76000000164</v>
      </c>
      <c r="G229" s="479">
        <v>3.5238258294966016</v>
      </c>
    </row>
    <row r="230" spans="1:8" s="6" customFormat="1" ht="15.05" hidden="1" customHeight="1">
      <c r="A230" s="76">
        <v>43024</v>
      </c>
      <c r="B230" s="467">
        <v>2017</v>
      </c>
      <c r="C230" s="477">
        <v>18430529.030000001</v>
      </c>
      <c r="D230" s="478">
        <v>94367.580000001937</v>
      </c>
      <c r="E230" s="479">
        <v>0.51465286372685171</v>
      </c>
      <c r="F230" s="478">
        <v>617173.13000000268</v>
      </c>
      <c r="G230" s="479">
        <v>3.4646651280346532</v>
      </c>
      <c r="H230" s="17"/>
    </row>
    <row r="231" spans="1:8" s="6" customFormat="1" ht="15.05" hidden="1" customHeight="1">
      <c r="A231" s="76">
        <v>43056</v>
      </c>
      <c r="B231" s="467">
        <v>2017</v>
      </c>
      <c r="C231" s="477">
        <v>18417756.200000003</v>
      </c>
      <c r="D231" s="478">
        <v>-12772.829999998212</v>
      </c>
      <c r="E231" s="479">
        <v>-6.9302568467819015E-2</v>
      </c>
      <c r="F231" s="478">
        <v>637232.32000000402</v>
      </c>
      <c r="G231" s="479">
        <v>3.5838782046055542</v>
      </c>
      <c r="H231" s="17"/>
    </row>
    <row r="232" spans="1:8" s="6" customFormat="1" ht="15.05" hidden="1" customHeight="1">
      <c r="A232" s="76">
        <v>43088</v>
      </c>
      <c r="B232" s="467">
        <v>2017</v>
      </c>
      <c r="C232" s="475">
        <v>18460200.519999996</v>
      </c>
      <c r="D232" s="547">
        <v>42444.319999992847</v>
      </c>
      <c r="E232" s="548">
        <v>0.23045326227084217</v>
      </c>
      <c r="F232" s="547">
        <v>611146.01999999583</v>
      </c>
      <c r="G232" s="548">
        <v>3.4239685917256679</v>
      </c>
    </row>
    <row r="233" spans="1:8" s="13" customFormat="1" ht="19" customHeight="1">
      <c r="B233" s="471">
        <v>2018</v>
      </c>
      <c r="C233" s="472"/>
      <c r="D233" s="473"/>
      <c r="E233" s="474"/>
      <c r="F233" s="473"/>
      <c r="G233" s="474"/>
      <c r="H233" s="6"/>
    </row>
    <row r="234" spans="1:8" s="42" customFormat="1" ht="15.05" customHeight="1">
      <c r="A234" s="69"/>
      <c r="B234" s="476" t="s">
        <v>9</v>
      </c>
      <c r="C234" s="837">
        <v>18282030.809999999</v>
      </c>
      <c r="D234" s="838">
        <v>-178169.70999999717</v>
      </c>
      <c r="E234" s="839">
        <v>-0.9651558757824148</v>
      </c>
      <c r="F234" s="838">
        <v>607856.30999999866</v>
      </c>
      <c r="G234" s="839">
        <v>3.4392345170067244</v>
      </c>
    </row>
    <row r="235" spans="1:8" s="10" customFormat="1" ht="15.05" customHeight="1">
      <c r="A235" s="69"/>
      <c r="B235" s="466" t="s">
        <v>10</v>
      </c>
      <c r="C235" s="475">
        <v>18363514.199999999</v>
      </c>
      <c r="D235" s="547">
        <v>81483.390000000596</v>
      </c>
      <c r="E235" s="548">
        <v>0.44570207132257167</v>
      </c>
      <c r="F235" s="547">
        <v>615259.34999999776</v>
      </c>
      <c r="G235" s="548">
        <v>3.4665906884923743</v>
      </c>
    </row>
    <row r="236" spans="1:8" s="10" customFormat="1" ht="15.05" customHeight="1">
      <c r="A236" s="69"/>
      <c r="B236" s="476" t="s">
        <v>38</v>
      </c>
      <c r="C236" s="477">
        <v>18502087.599999998</v>
      </c>
      <c r="D236" s="478">
        <v>138573.39999999851</v>
      </c>
      <c r="E236" s="479">
        <v>0.75461264380429327</v>
      </c>
      <c r="F236" s="478">
        <v>592080.96999999881</v>
      </c>
      <c r="G236" s="479">
        <v>3.3058668387550512</v>
      </c>
    </row>
    <row r="237" spans="1:8" s="10" customFormat="1" ht="15.05" customHeight="1">
      <c r="A237" s="69"/>
      <c r="B237" s="476" t="s">
        <v>39</v>
      </c>
      <c r="C237" s="477">
        <v>18678460.850000001</v>
      </c>
      <c r="D237" s="478">
        <v>176373.25000000373</v>
      </c>
      <c r="E237" s="479">
        <v>0.95326134981657162</v>
      </c>
      <c r="F237" s="478">
        <v>556238.55000000447</v>
      </c>
      <c r="G237" s="479">
        <v>3.069372733607878</v>
      </c>
    </row>
    <row r="238" spans="1:8" s="10" customFormat="1" ht="15.05" customHeight="1">
      <c r="A238" s="69"/>
      <c r="B238" s="476" t="s">
        <v>40</v>
      </c>
      <c r="C238" s="477">
        <v>18915667.809999999</v>
      </c>
      <c r="D238" s="478">
        <v>237206.95999999717</v>
      </c>
      <c r="E238" s="479">
        <v>1.2699491778520837</v>
      </c>
      <c r="F238" s="478">
        <v>570253.61999999732</v>
      </c>
      <c r="G238" s="479">
        <v>3.108425975527112</v>
      </c>
    </row>
    <row r="239" spans="1:8" s="10" customFormat="1" ht="15.05" customHeight="1">
      <c r="A239" s="69"/>
      <c r="B239" s="476" t="s">
        <v>41</v>
      </c>
      <c r="C239" s="477">
        <v>19006990.190000001</v>
      </c>
      <c r="D239" s="478">
        <v>91322.380000002682</v>
      </c>
      <c r="E239" s="479">
        <v>0.48278697277461902</v>
      </c>
      <c r="F239" s="478">
        <v>573883.68000000343</v>
      </c>
      <c r="G239" s="479">
        <v>3.1133313296305829</v>
      </c>
    </row>
    <row r="240" spans="1:8" s="11" customFormat="1" ht="15.05" customHeight="1">
      <c r="A240" s="69"/>
      <c r="B240" s="476" t="s">
        <v>42</v>
      </c>
      <c r="C240" s="477">
        <v>19042809.68</v>
      </c>
      <c r="D240" s="478">
        <v>35819.489999998361</v>
      </c>
      <c r="E240" s="479">
        <v>0.18845429834991023</v>
      </c>
      <c r="F240" s="478">
        <v>553480.73000000045</v>
      </c>
      <c r="G240" s="479">
        <v>2.9935144293054492</v>
      </c>
    </row>
    <row r="241" spans="1:8" s="11" customFormat="1" ht="15.05" customHeight="1">
      <c r="A241" s="69"/>
      <c r="B241" s="476" t="s">
        <v>43</v>
      </c>
      <c r="C241" s="477">
        <v>18839813.769999996</v>
      </c>
      <c r="D241" s="478">
        <v>-202995.91000000387</v>
      </c>
      <c r="E241" s="479">
        <v>-1.0659976831738334</v>
      </c>
      <c r="F241" s="478">
        <v>529969.87999999896</v>
      </c>
      <c r="G241" s="479">
        <v>2.8944532961826326</v>
      </c>
    </row>
    <row r="242" spans="1:8" s="11" customFormat="1" ht="15.05" customHeight="1">
      <c r="A242" s="69"/>
      <c r="B242" s="476" t="s">
        <v>54</v>
      </c>
      <c r="C242" s="477">
        <v>18862712.800000004</v>
      </c>
      <c r="D242" s="478">
        <v>22899.030000008643</v>
      </c>
      <c r="E242" s="479">
        <v>0.12154594668271557</v>
      </c>
      <c r="F242" s="478">
        <v>526551.35000000522</v>
      </c>
      <c r="G242" s="479">
        <v>2.8716552885719011</v>
      </c>
    </row>
    <row r="243" spans="1:8" s="6" customFormat="1" ht="15.05" customHeight="1">
      <c r="A243" s="69"/>
      <c r="B243" s="476" t="s">
        <v>55</v>
      </c>
      <c r="C243" s="477">
        <v>18993072.809999999</v>
      </c>
      <c r="D243" s="478">
        <v>130360.00999999419</v>
      </c>
      <c r="E243" s="479">
        <v>0.69109894945754036</v>
      </c>
      <c r="F243" s="478">
        <v>562543.77999999747</v>
      </c>
      <c r="G243" s="479">
        <v>3.052238918830426</v>
      </c>
      <c r="H243" s="17"/>
    </row>
    <row r="244" spans="1:8" s="6" customFormat="1" ht="15.05" customHeight="1">
      <c r="A244" s="69"/>
      <c r="B244" s="476" t="s">
        <v>56</v>
      </c>
      <c r="C244" s="477">
        <v>18945624.190000001</v>
      </c>
      <c r="D244" s="478">
        <v>-47448.619999997318</v>
      </c>
      <c r="E244" s="479">
        <v>-0.24982066079910226</v>
      </c>
      <c r="F244" s="478">
        <v>527867.98999999836</v>
      </c>
      <c r="G244" s="479">
        <v>2.8660819714835668</v>
      </c>
      <c r="H244" s="17"/>
    </row>
    <row r="245" spans="1:8" s="6" customFormat="1" ht="15.05" customHeight="1">
      <c r="A245" s="69"/>
      <c r="B245" s="476" t="s">
        <v>57</v>
      </c>
      <c r="C245" s="477">
        <v>19024165.170000002</v>
      </c>
      <c r="D245" s="478">
        <v>78540.980000000447</v>
      </c>
      <c r="E245" s="479">
        <v>0.41456000188928499</v>
      </c>
      <c r="F245" s="478">
        <v>563964.65000000596</v>
      </c>
      <c r="G245" s="479">
        <v>3.0550299244528816</v>
      </c>
    </row>
    <row r="246" spans="1:8" s="13" customFormat="1" ht="19" customHeight="1">
      <c r="A246" s="69"/>
      <c r="B246" s="471">
        <v>2019</v>
      </c>
      <c r="C246" s="472"/>
      <c r="D246" s="473"/>
      <c r="E246" s="474"/>
      <c r="F246" s="473"/>
      <c r="G246" s="474"/>
      <c r="H246" s="6"/>
    </row>
    <row r="247" spans="1:8" s="42" customFormat="1" ht="15.05" customHeight="1">
      <c r="A247" s="69"/>
      <c r="B247" s="476" t="s">
        <v>9</v>
      </c>
      <c r="C247" s="837">
        <v>18819300.09</v>
      </c>
      <c r="D247" s="838">
        <v>-204865.08000000194</v>
      </c>
      <c r="E247" s="839">
        <v>-1.0768676479063686</v>
      </c>
      <c r="F247" s="838">
        <v>537269.28000000119</v>
      </c>
      <c r="G247" s="839">
        <v>2.9387833637504031</v>
      </c>
    </row>
    <row r="248" spans="1:8" s="10" customFormat="1" ht="15.05" customHeight="1">
      <c r="A248" s="69"/>
      <c r="B248" s="466" t="s">
        <v>10</v>
      </c>
      <c r="C248" s="475">
        <v>18888471.899999999</v>
      </c>
      <c r="D248" s="547">
        <v>69171.809999998659</v>
      </c>
      <c r="E248" s="548">
        <v>0.36755782451629671</v>
      </c>
      <c r="F248" s="547">
        <v>524957.69999999925</v>
      </c>
      <c r="G248" s="548">
        <v>2.8586995619825188</v>
      </c>
    </row>
    <row r="249" spans="1:8" s="10" customFormat="1" ht="15.05" customHeight="1">
      <c r="A249" s="69"/>
      <c r="B249" s="476" t="s">
        <v>38</v>
      </c>
      <c r="C249" s="477">
        <v>19043576.329999998</v>
      </c>
      <c r="D249" s="478">
        <v>155104.4299999997</v>
      </c>
      <c r="E249" s="479">
        <v>0.82115922781449058</v>
      </c>
      <c r="F249" s="478">
        <v>541488.73000000045</v>
      </c>
      <c r="G249" s="479">
        <v>2.9266358570262128</v>
      </c>
    </row>
    <row r="250" spans="1:8" s="10" customFormat="1" ht="15.05" customHeight="1">
      <c r="A250" s="69"/>
      <c r="B250" s="476" t="s">
        <v>39</v>
      </c>
      <c r="C250" s="477">
        <v>19230361.750000004</v>
      </c>
      <c r="D250" s="478">
        <v>186785.42000000551</v>
      </c>
      <c r="E250" s="479">
        <v>0.98083162932876178</v>
      </c>
      <c r="F250" s="478">
        <v>551900.90000000224</v>
      </c>
      <c r="G250" s="479">
        <v>2.9547450640184962</v>
      </c>
    </row>
    <row r="251" spans="1:8" s="10" customFormat="1" ht="15.05" customHeight="1">
      <c r="A251" s="69"/>
      <c r="B251" s="476" t="s">
        <v>40</v>
      </c>
      <c r="C251" s="477">
        <v>19442113.454545431</v>
      </c>
      <c r="D251" s="478">
        <v>211751.70454542711</v>
      </c>
      <c r="E251" s="479">
        <v>1.1011321955263185</v>
      </c>
      <c r="F251" s="478">
        <v>526445.64454543218</v>
      </c>
      <c r="G251" s="479">
        <v>2.7831195273323601</v>
      </c>
    </row>
    <row r="252" spans="1:8" s="10" customFormat="1" ht="15.05" customHeight="1">
      <c r="A252" s="69"/>
      <c r="B252" s="476" t="s">
        <v>41</v>
      </c>
      <c r="C252" s="477">
        <v>19517697.200000003</v>
      </c>
      <c r="D252" s="478">
        <v>75583.745454572141</v>
      </c>
      <c r="E252" s="479">
        <v>0.38876300990263246</v>
      </c>
      <c r="F252" s="478">
        <v>510707.01000000164</v>
      </c>
      <c r="G252" s="479">
        <v>2.6869430924876099</v>
      </c>
    </row>
    <row r="253" spans="1:8" s="11" customFormat="1" ht="15.05" customHeight="1">
      <c r="A253" s="69"/>
      <c r="B253" s="476" t="s">
        <v>42</v>
      </c>
      <c r="C253" s="477">
        <v>19533210.73</v>
      </c>
      <c r="D253" s="478">
        <v>15513.529999997467</v>
      </c>
      <c r="E253" s="479">
        <v>7.9484428111726402E-2</v>
      </c>
      <c r="F253" s="478">
        <v>490401.05000000075</v>
      </c>
      <c r="G253" s="479">
        <v>2.5752557434581433</v>
      </c>
    </row>
    <row r="254" spans="1:8" s="11" customFormat="1" ht="15.05" customHeight="1">
      <c r="A254" s="69"/>
      <c r="B254" s="476" t="s">
        <v>43</v>
      </c>
      <c r="C254" s="477">
        <v>19320227.088095266</v>
      </c>
      <c r="D254" s="478">
        <v>-212983.64190473408</v>
      </c>
      <c r="E254" s="479">
        <v>-1.0903667853110477</v>
      </c>
      <c r="F254" s="478">
        <v>480413.31809527054</v>
      </c>
      <c r="G254" s="479">
        <v>2.5499897396027649</v>
      </c>
    </row>
    <row r="255" spans="1:8" s="11" customFormat="1" ht="15.05" customHeight="1">
      <c r="A255" s="69"/>
      <c r="B255" s="476" t="s">
        <v>54</v>
      </c>
      <c r="C255" s="477">
        <v>19323451.469999999</v>
      </c>
      <c r="D255" s="478">
        <v>3224.3819047324359</v>
      </c>
      <c r="E255" s="479">
        <v>1.6689151167994964E-2</v>
      </c>
      <c r="F255" s="478">
        <v>460738.66999999434</v>
      </c>
      <c r="G255" s="479">
        <v>2.4425896470204265</v>
      </c>
    </row>
    <row r="256" spans="1:8" s="6" customFormat="1" ht="15.05" customHeight="1">
      <c r="A256" s="69"/>
      <c r="B256" s="476" t="s">
        <v>55</v>
      </c>
      <c r="C256" s="477">
        <v>19429992.649999999</v>
      </c>
      <c r="D256" s="478">
        <v>106541.1799999997</v>
      </c>
      <c r="E256" s="479">
        <v>0.5513568844852017</v>
      </c>
      <c r="F256" s="478">
        <v>436919.83999999985</v>
      </c>
      <c r="G256" s="479">
        <v>2.3004168118070822</v>
      </c>
      <c r="H256" s="17"/>
    </row>
    <row r="257" spans="1:9" s="6" customFormat="1" ht="15.05" customHeight="1">
      <c r="A257" s="69"/>
      <c r="B257" s="476" t="s">
        <v>56</v>
      </c>
      <c r="C257" s="477">
        <v>19376878.449999999</v>
      </c>
      <c r="D257" s="478">
        <v>-53114.199999999255</v>
      </c>
      <c r="E257" s="479">
        <v>-0.27336191503911778</v>
      </c>
      <c r="F257" s="478">
        <v>431254.25999999791</v>
      </c>
      <c r="G257" s="479">
        <v>2.2762736961056333</v>
      </c>
      <c r="H257" s="17"/>
    </row>
    <row r="258" spans="1:9" s="6" customFormat="1" ht="15.05" customHeight="1">
      <c r="A258" s="69"/>
      <c r="B258" s="476" t="s">
        <v>57</v>
      </c>
      <c r="C258" s="477">
        <v>19408537.829999998</v>
      </c>
      <c r="D258" s="478">
        <v>31659.379999998957</v>
      </c>
      <c r="E258" s="479">
        <v>0.16338741083447417</v>
      </c>
      <c r="F258" s="478">
        <v>384372.65999999642</v>
      </c>
      <c r="G258" s="479">
        <v>2.020444295795599</v>
      </c>
    </row>
    <row r="259" spans="1:9" s="13" customFormat="1" ht="19" customHeight="1">
      <c r="B259" s="471">
        <v>2020</v>
      </c>
      <c r="C259" s="472"/>
      <c r="D259" s="473"/>
      <c r="E259" s="474"/>
      <c r="F259" s="473"/>
      <c r="G259" s="474"/>
      <c r="H259" s="6"/>
    </row>
    <row r="260" spans="1:9" s="42" customFormat="1" ht="15.05" customHeight="1">
      <c r="A260" s="69"/>
      <c r="B260" s="476" t="s">
        <v>9</v>
      </c>
      <c r="C260" s="837">
        <v>19164493.66</v>
      </c>
      <c r="D260" s="838">
        <v>-244044.16999999806</v>
      </c>
      <c r="E260" s="839">
        <v>-1.2574062618090522</v>
      </c>
      <c r="F260" s="838">
        <v>345193.5700000003</v>
      </c>
      <c r="G260" s="839">
        <v>1.834252965568183</v>
      </c>
    </row>
    <row r="261" spans="1:9" s="10" customFormat="1" ht="15.05" customHeight="1">
      <c r="A261" s="69"/>
      <c r="B261" s="466" t="s">
        <v>10</v>
      </c>
      <c r="C261" s="475">
        <v>19250228.949999999</v>
      </c>
      <c r="D261" s="547">
        <v>85735.310000002384</v>
      </c>
      <c r="E261" s="548">
        <v>0.44736538105580337</v>
      </c>
      <c r="F261" s="547">
        <v>361757.05000000075</v>
      </c>
      <c r="G261" s="548">
        <v>1.9152266626714294</v>
      </c>
      <c r="I261" s="9"/>
    </row>
    <row r="262" spans="1:9" s="10" customFormat="1" ht="15.05" customHeight="1">
      <c r="A262" s="69"/>
      <c r="B262" s="476" t="s">
        <v>38</v>
      </c>
      <c r="C262" s="477"/>
      <c r="D262" s="478"/>
      <c r="E262" s="479"/>
      <c r="F262" s="478"/>
      <c r="G262" s="479"/>
    </row>
    <row r="263" spans="1:9" s="10" customFormat="1" ht="15.05" customHeight="1">
      <c r="A263" s="69"/>
      <c r="B263" s="476" t="s">
        <v>39</v>
      </c>
      <c r="C263" s="477"/>
      <c r="D263" s="478"/>
      <c r="E263" s="479"/>
      <c r="F263" s="478"/>
      <c r="G263" s="479"/>
    </row>
    <row r="264" spans="1:9" s="10" customFormat="1" ht="15.05" customHeight="1">
      <c r="A264" s="69"/>
      <c r="B264" s="476" t="s">
        <v>40</v>
      </c>
      <c r="C264" s="477"/>
      <c r="D264" s="478"/>
      <c r="E264" s="479"/>
      <c r="F264" s="478"/>
      <c r="G264" s="479"/>
    </row>
    <row r="265" spans="1:9" s="10" customFormat="1" ht="15.05" customHeight="1">
      <c r="A265" s="69"/>
      <c r="B265" s="476" t="s">
        <v>41</v>
      </c>
      <c r="C265" s="477"/>
      <c r="D265" s="478"/>
      <c r="E265" s="479"/>
      <c r="F265" s="478"/>
      <c r="G265" s="479"/>
    </row>
    <row r="266" spans="1:9" s="11" customFormat="1" ht="15.05" customHeight="1">
      <c r="A266" s="69"/>
      <c r="B266" s="476" t="s">
        <v>42</v>
      </c>
      <c r="C266" s="477"/>
      <c r="D266" s="478"/>
      <c r="E266" s="479"/>
      <c r="F266" s="478"/>
      <c r="G266" s="479"/>
    </row>
    <row r="267" spans="1:9" s="11" customFormat="1" ht="15.05" customHeight="1">
      <c r="A267" s="69"/>
      <c r="B267" s="476" t="s">
        <v>43</v>
      </c>
      <c r="C267" s="477"/>
      <c r="D267" s="478"/>
      <c r="E267" s="479"/>
      <c r="F267" s="478"/>
      <c r="G267" s="479"/>
    </row>
    <row r="268" spans="1:9" s="11" customFormat="1" ht="15.05" customHeight="1">
      <c r="A268" s="69"/>
      <c r="B268" s="476" t="s">
        <v>54</v>
      </c>
      <c r="C268" s="477"/>
      <c r="D268" s="478"/>
      <c r="E268" s="479"/>
      <c r="F268" s="478"/>
      <c r="G268" s="479"/>
    </row>
    <row r="269" spans="1:9" s="6" customFormat="1" ht="15.05" customHeight="1">
      <c r="A269" s="69"/>
      <c r="B269" s="476" t="s">
        <v>55</v>
      </c>
      <c r="C269" s="477"/>
      <c r="D269" s="478"/>
      <c r="E269" s="479"/>
      <c r="F269" s="478"/>
      <c r="G269" s="479"/>
      <c r="H269" s="17"/>
    </row>
    <row r="270" spans="1:9" s="6" customFormat="1" ht="15.05" customHeight="1">
      <c r="A270" s="69"/>
      <c r="B270" s="476" t="s">
        <v>56</v>
      </c>
      <c r="C270" s="477"/>
      <c r="D270" s="478"/>
      <c r="E270" s="479"/>
      <c r="F270" s="478"/>
      <c r="G270" s="479"/>
      <c r="H270" s="17"/>
    </row>
    <row r="271" spans="1:9" s="6" customFormat="1" ht="15.05" customHeight="1">
      <c r="A271" s="69"/>
      <c r="B271" s="476" t="s">
        <v>57</v>
      </c>
      <c r="C271" s="477"/>
      <c r="D271" s="478"/>
      <c r="E271" s="479"/>
      <c r="F271" s="478"/>
      <c r="G271" s="479"/>
    </row>
    <row r="272" spans="1:9" ht="27.2" customHeight="1">
      <c r="A272" s="69"/>
      <c r="B272" s="628"/>
      <c r="D272" s="418"/>
      <c r="H272" s="6"/>
    </row>
    <row r="273" spans="2:8">
      <c r="B273" s="480"/>
      <c r="D273" s="481"/>
      <c r="E273" s="482"/>
      <c r="F273" s="482"/>
      <c r="G273" s="482"/>
    </row>
    <row r="274" spans="2:8">
      <c r="B274" s="480"/>
      <c r="D274" s="481"/>
      <c r="E274" s="482"/>
      <c r="F274" s="482"/>
      <c r="G274" s="482"/>
      <c r="H274" s="613"/>
    </row>
    <row r="275" spans="2:8">
      <c r="B275" s="480"/>
      <c r="D275" s="481"/>
      <c r="E275" s="482"/>
      <c r="F275" s="482"/>
      <c r="G275" s="482"/>
      <c r="H275" s="613"/>
    </row>
    <row r="276" spans="2:8">
      <c r="B276" s="480"/>
      <c r="D276" s="481"/>
      <c r="E276" s="482"/>
      <c r="F276" s="482"/>
      <c r="G276" s="482"/>
      <c r="H276" s="613"/>
    </row>
    <row r="277" spans="2:8">
      <c r="B277" s="480"/>
      <c r="D277" s="481"/>
      <c r="E277" s="482"/>
      <c r="F277" s="482"/>
      <c r="G277" s="482"/>
      <c r="H277" s="613"/>
    </row>
    <row r="278" spans="2:8">
      <c r="B278" s="480"/>
      <c r="D278" s="481"/>
      <c r="E278" s="482"/>
      <c r="F278" s="482"/>
      <c r="G278" s="482"/>
      <c r="H278" s="613"/>
    </row>
    <row r="279" spans="2:8">
      <c r="B279" s="480"/>
      <c r="D279" s="481"/>
      <c r="E279" s="482"/>
      <c r="F279" s="482"/>
      <c r="G279" s="482"/>
      <c r="H279" s="613"/>
    </row>
    <row r="280" spans="2:8">
      <c r="B280" s="480"/>
      <c r="D280" s="481"/>
      <c r="E280" s="482"/>
      <c r="F280" s="482"/>
      <c r="G280" s="482"/>
      <c r="H280" s="617"/>
    </row>
    <row r="281" spans="2:8">
      <c r="B281" s="480"/>
      <c r="D281" s="481"/>
      <c r="E281" s="482"/>
      <c r="F281" s="482"/>
      <c r="G281" s="482"/>
      <c r="H281" s="613"/>
    </row>
    <row r="282" spans="2:8">
      <c r="B282" s="480"/>
      <c r="D282" s="481"/>
      <c r="E282" s="482"/>
      <c r="F282" s="482"/>
      <c r="G282" s="482"/>
      <c r="H282" s="613"/>
    </row>
    <row r="283" spans="2:8">
      <c r="B283" s="480"/>
      <c r="D283" s="481"/>
      <c r="E283" s="482"/>
      <c r="F283" s="482"/>
      <c r="G283" s="482"/>
      <c r="H283" s="613"/>
    </row>
    <row r="284" spans="2:8">
      <c r="B284" s="480"/>
      <c r="D284" s="481"/>
      <c r="E284" s="482"/>
      <c r="F284" s="482"/>
      <c r="G284" s="482"/>
      <c r="H284" s="613"/>
    </row>
    <row r="285" spans="2:8">
      <c r="B285" s="480"/>
      <c r="D285" s="481"/>
      <c r="E285" s="482"/>
      <c r="F285" s="482"/>
      <c r="G285" s="482"/>
      <c r="H285" s="613"/>
    </row>
    <row r="286" spans="2:8">
      <c r="B286" s="480"/>
      <c r="D286" s="481"/>
      <c r="E286" s="482"/>
      <c r="F286" s="482"/>
      <c r="G286" s="482"/>
      <c r="H286" s="613"/>
    </row>
    <row r="287" spans="2:8">
      <c r="B287" s="480"/>
      <c r="D287" s="481"/>
      <c r="E287" s="482"/>
      <c r="F287" s="482"/>
      <c r="G287" s="482"/>
      <c r="H287" s="615"/>
    </row>
    <row r="288" spans="2:8">
      <c r="B288" s="480"/>
      <c r="D288" s="481"/>
      <c r="E288" s="482"/>
      <c r="F288" s="482"/>
      <c r="G288" s="482"/>
      <c r="H288" s="616"/>
    </row>
    <row r="289" spans="2:8">
      <c r="B289" s="480"/>
      <c r="D289" s="481"/>
      <c r="E289" s="482"/>
      <c r="F289" s="482"/>
      <c r="G289" s="482"/>
      <c r="H289" s="616"/>
    </row>
    <row r="290" spans="2:8">
      <c r="B290" s="480"/>
      <c r="D290" s="481"/>
      <c r="E290" s="482"/>
      <c r="F290" s="482"/>
      <c r="G290" s="482"/>
      <c r="H290" s="613"/>
    </row>
    <row r="291" spans="2:8">
      <c r="B291" s="480"/>
      <c r="D291" s="481"/>
      <c r="E291" s="482"/>
      <c r="F291" s="482"/>
      <c r="G291" s="482"/>
      <c r="H291" s="613"/>
    </row>
    <row r="292" spans="2:8">
      <c r="B292" s="480"/>
      <c r="D292" s="481"/>
      <c r="E292" s="482"/>
      <c r="F292" s="482"/>
      <c r="G292" s="482"/>
      <c r="H292" s="613"/>
    </row>
    <row r="293" spans="2:8">
      <c r="B293" s="480"/>
      <c r="D293" s="481"/>
      <c r="E293" s="482"/>
      <c r="F293" s="482"/>
      <c r="G293" s="482"/>
      <c r="H293" s="617"/>
    </row>
    <row r="294" spans="2:8">
      <c r="B294" s="480"/>
      <c r="D294" s="481"/>
      <c r="E294" s="482"/>
      <c r="F294" s="482"/>
      <c r="G294" s="482"/>
      <c r="H294" s="616"/>
    </row>
    <row r="295" spans="2:8">
      <c r="B295" s="614"/>
      <c r="D295" s="481"/>
      <c r="E295" s="482"/>
      <c r="F295" s="482"/>
      <c r="G295" s="482"/>
      <c r="H295" s="616"/>
    </row>
    <row r="296" spans="2:8">
      <c r="B296" s="614"/>
      <c r="D296" s="481"/>
      <c r="E296" s="482"/>
      <c r="F296" s="482"/>
      <c r="G296" s="482"/>
      <c r="H296" s="616"/>
    </row>
    <row r="297" spans="2:8">
      <c r="B297" s="614"/>
      <c r="D297" s="481"/>
      <c r="E297" s="482"/>
      <c r="F297" s="482"/>
      <c r="G297" s="482"/>
      <c r="H297" s="616"/>
    </row>
    <row r="298" spans="2:8">
      <c r="B298" s="480"/>
      <c r="D298" s="481"/>
      <c r="E298" s="482"/>
      <c r="F298" s="482"/>
      <c r="G298" s="482"/>
      <c r="H298" s="616"/>
    </row>
    <row r="299" spans="2:8">
      <c r="B299" s="480"/>
      <c r="D299" s="481"/>
      <c r="E299" s="482"/>
      <c r="F299" s="482"/>
      <c r="G299" s="482"/>
      <c r="H299" s="615"/>
    </row>
    <row r="300" spans="2:8">
      <c r="B300" s="480"/>
      <c r="D300" s="481"/>
      <c r="E300" s="482"/>
      <c r="F300" s="482"/>
      <c r="G300" s="482"/>
      <c r="H300" s="613"/>
    </row>
    <row r="301" spans="2:8">
      <c r="B301" s="480"/>
      <c r="D301" s="481"/>
      <c r="E301" s="482"/>
      <c r="F301" s="482"/>
      <c r="G301" s="482"/>
      <c r="H301" s="613"/>
    </row>
    <row r="302" spans="2:8">
      <c r="B302" s="480"/>
      <c r="D302" s="481"/>
      <c r="E302" s="482"/>
      <c r="F302" s="482"/>
      <c r="G302" s="482"/>
      <c r="H302" s="613"/>
    </row>
    <row r="303" spans="2:8">
      <c r="B303" s="480"/>
      <c r="D303" s="481"/>
      <c r="E303" s="482"/>
      <c r="F303" s="482"/>
      <c r="G303" s="482"/>
      <c r="H303" s="613"/>
    </row>
    <row r="304" spans="2:8">
      <c r="B304" s="480"/>
      <c r="D304" s="481"/>
      <c r="E304" s="482"/>
      <c r="F304" s="482"/>
      <c r="G304" s="482"/>
      <c r="H304" s="613"/>
    </row>
    <row r="305" spans="2:8">
      <c r="B305" s="480"/>
      <c r="D305" s="481"/>
      <c r="E305" s="482"/>
      <c r="F305" s="482"/>
      <c r="G305" s="482"/>
      <c r="H305" s="617"/>
    </row>
    <row r="306" spans="2:8">
      <c r="B306" s="480"/>
      <c r="D306" s="481"/>
      <c r="E306" s="482"/>
      <c r="F306" s="482"/>
      <c r="G306" s="482"/>
    </row>
    <row r="307" spans="2:8">
      <c r="B307" s="480"/>
      <c r="D307" s="481"/>
      <c r="E307" s="482"/>
      <c r="F307" s="482"/>
      <c r="G307" s="482"/>
    </row>
    <row r="308" spans="2:8">
      <c r="B308" s="480"/>
      <c r="D308" s="481"/>
      <c r="E308" s="482"/>
      <c r="F308" s="482"/>
      <c r="G308" s="482"/>
    </row>
    <row r="309" spans="2:8">
      <c r="B309" s="480"/>
      <c r="D309" s="481"/>
      <c r="E309" s="482"/>
      <c r="F309" s="482"/>
      <c r="G309" s="482"/>
    </row>
    <row r="310" spans="2:8">
      <c r="B310" s="480"/>
      <c r="D310" s="481"/>
      <c r="E310" s="482"/>
      <c r="F310" s="482"/>
      <c r="G310" s="482"/>
    </row>
    <row r="311" spans="2:8" ht="21.3" customHeight="1">
      <c r="B311" s="480"/>
      <c r="D311" s="481"/>
      <c r="E311" s="482"/>
      <c r="F311" s="482"/>
      <c r="G311" s="482"/>
    </row>
    <row r="312" spans="2:8">
      <c r="B312" s="480"/>
      <c r="D312" s="481"/>
      <c r="E312" s="482"/>
      <c r="F312" s="482"/>
      <c r="G312" s="482"/>
    </row>
    <row r="313" spans="2:8" ht="14.4" customHeight="1">
      <c r="B313" s="480"/>
      <c r="D313" s="481"/>
      <c r="E313" s="482"/>
      <c r="F313" s="482"/>
      <c r="G313" s="482"/>
    </row>
    <row r="314" spans="2:8">
      <c r="B314" s="480"/>
      <c r="D314" s="481"/>
      <c r="E314" s="482"/>
      <c r="F314" s="482"/>
      <c r="G314" s="482"/>
    </row>
    <row r="315" spans="2:8" ht="16.7" customHeight="1">
      <c r="B315" s="480"/>
      <c r="D315" s="481"/>
      <c r="E315" s="482"/>
      <c r="F315" s="482"/>
      <c r="G315" s="482"/>
    </row>
    <row r="316" spans="2:8">
      <c r="B316" s="480"/>
      <c r="D316" s="481"/>
      <c r="E316" s="482"/>
      <c r="F316" s="482"/>
      <c r="G316" s="482"/>
    </row>
    <row r="317" spans="2:8">
      <c r="B317" s="480"/>
      <c r="D317" s="481"/>
      <c r="E317" s="482"/>
      <c r="F317" s="482"/>
      <c r="G317" s="482"/>
    </row>
    <row r="318" spans="2:8">
      <c r="B318" s="480"/>
      <c r="D318" s="481"/>
      <c r="E318" s="482"/>
      <c r="F318" s="482"/>
      <c r="G318" s="482"/>
    </row>
    <row r="319" spans="2:8">
      <c r="B319" s="480"/>
      <c r="D319" s="481"/>
      <c r="E319" s="482"/>
      <c r="F319" s="482"/>
      <c r="G319" s="482"/>
    </row>
    <row r="320" spans="2:8">
      <c r="B320" s="480"/>
      <c r="D320" s="481"/>
      <c r="E320" s="482"/>
      <c r="F320" s="482"/>
      <c r="G320" s="482"/>
    </row>
    <row r="321" spans="2:7">
      <c r="B321" s="480"/>
      <c r="D321" s="481"/>
      <c r="E321" s="482"/>
      <c r="F321" s="482"/>
      <c r="G321" s="482"/>
    </row>
    <row r="322" spans="2:7">
      <c r="B322" s="480"/>
      <c r="D322" s="481"/>
      <c r="E322" s="482"/>
      <c r="F322" s="482"/>
      <c r="G322" s="482"/>
    </row>
    <row r="323" spans="2:7">
      <c r="B323" s="480"/>
      <c r="D323" s="481"/>
      <c r="E323" s="482"/>
      <c r="F323" s="482"/>
      <c r="G323" s="482"/>
    </row>
    <row r="324" spans="2:7">
      <c r="B324" s="480"/>
      <c r="D324" s="481"/>
      <c r="E324" s="482"/>
      <c r="F324" s="482"/>
      <c r="G324" s="482"/>
    </row>
    <row r="325" spans="2:7">
      <c r="B325" s="480"/>
      <c r="D325" s="481"/>
      <c r="E325" s="482"/>
      <c r="F325" s="482"/>
      <c r="G325" s="482"/>
    </row>
    <row r="326" spans="2:7">
      <c r="B326" s="480"/>
      <c r="D326" s="481"/>
      <c r="E326" s="482"/>
      <c r="F326" s="482"/>
      <c r="G326" s="482"/>
    </row>
    <row r="327" spans="2:7">
      <c r="B327" s="480"/>
      <c r="D327" s="481"/>
      <c r="E327" s="482"/>
      <c r="F327" s="482"/>
      <c r="G327" s="482"/>
    </row>
    <row r="328" spans="2:7">
      <c r="B328" s="480"/>
      <c r="D328" s="481"/>
      <c r="E328" s="482"/>
      <c r="F328" s="482"/>
      <c r="G328" s="482"/>
    </row>
    <row r="329" spans="2:7">
      <c r="B329" s="480"/>
      <c r="D329" s="481"/>
      <c r="E329" s="482"/>
      <c r="F329" s="482"/>
      <c r="G329" s="482"/>
    </row>
    <row r="330" spans="2:7">
      <c r="B330" s="480"/>
      <c r="D330" s="481"/>
      <c r="E330" s="482"/>
      <c r="F330" s="482"/>
      <c r="G330" s="482"/>
    </row>
    <row r="331" spans="2:7">
      <c r="B331" s="480"/>
      <c r="D331" s="481"/>
      <c r="E331" s="482"/>
      <c r="F331" s="482"/>
      <c r="G331" s="482"/>
    </row>
    <row r="332" spans="2:7">
      <c r="B332" s="480"/>
      <c r="D332" s="481"/>
      <c r="E332" s="482"/>
      <c r="F332" s="482"/>
      <c r="G332" s="482"/>
    </row>
    <row r="333" spans="2:7">
      <c r="B333" s="480"/>
      <c r="D333" s="481"/>
      <c r="E333" s="482"/>
      <c r="F333" s="482"/>
    </row>
    <row r="334" spans="2:7">
      <c r="B334" s="480"/>
      <c r="D334" s="481"/>
      <c r="E334" s="482"/>
      <c r="F334" s="482"/>
    </row>
    <row r="335" spans="2:7">
      <c r="B335" s="480"/>
      <c r="D335" s="481"/>
      <c r="E335" s="482"/>
      <c r="F335" s="482"/>
    </row>
    <row r="336" spans="2:7">
      <c r="B336" s="480"/>
      <c r="D336" s="481"/>
      <c r="E336" s="482"/>
      <c r="F336" s="482"/>
    </row>
    <row r="337" spans="2:6">
      <c r="B337" s="480"/>
      <c r="D337" s="481"/>
      <c r="E337" s="482"/>
      <c r="F337" s="482"/>
    </row>
    <row r="338" spans="2:6">
      <c r="B338" s="480"/>
      <c r="D338" s="481"/>
      <c r="E338" s="482"/>
      <c r="F338" s="482"/>
    </row>
    <row r="339" spans="2:6">
      <c r="B339" s="480"/>
      <c r="D339" s="481"/>
      <c r="E339" s="482"/>
      <c r="F339" s="482"/>
    </row>
    <row r="340" spans="2:6">
      <c r="B340" s="480"/>
      <c r="D340" s="481"/>
      <c r="E340" s="482"/>
      <c r="F340" s="482"/>
    </row>
    <row r="341" spans="2:6">
      <c r="B341" s="480"/>
      <c r="D341" s="481"/>
      <c r="E341" s="482"/>
      <c r="F341" s="482"/>
    </row>
    <row r="342" spans="2:6">
      <c r="B342" s="480"/>
      <c r="D342" s="481"/>
      <c r="E342" s="482"/>
      <c r="F342" s="482"/>
    </row>
    <row r="343" spans="2:6">
      <c r="B343" s="480"/>
      <c r="D343" s="481"/>
      <c r="E343" s="482"/>
      <c r="F343" s="482"/>
    </row>
    <row r="344" spans="2:6">
      <c r="B344" s="480"/>
      <c r="D344" s="481"/>
      <c r="E344" s="482"/>
      <c r="F344" s="482"/>
    </row>
    <row r="345" spans="2:6">
      <c r="B345" s="480"/>
      <c r="D345" s="481"/>
      <c r="E345" s="482"/>
      <c r="F345" s="482"/>
    </row>
    <row r="346" spans="2:6">
      <c r="B346" s="480"/>
      <c r="D346" s="481"/>
      <c r="E346" s="482"/>
      <c r="F346" s="482"/>
    </row>
    <row r="347" spans="2:6">
      <c r="B347" s="480"/>
      <c r="D347" s="481"/>
      <c r="E347" s="482"/>
      <c r="F347" s="482"/>
    </row>
    <row r="348" spans="2:6">
      <c r="B348" s="480"/>
      <c r="D348" s="481"/>
      <c r="E348" s="482"/>
      <c r="F348" s="482"/>
    </row>
    <row r="349" spans="2:6">
      <c r="B349" s="480"/>
      <c r="D349" s="481"/>
      <c r="E349" s="482"/>
      <c r="F349" s="482"/>
    </row>
    <row r="350" spans="2:6">
      <c r="B350" s="480"/>
      <c r="D350" s="481"/>
      <c r="E350" s="482"/>
      <c r="F350" s="482"/>
    </row>
    <row r="351" spans="2:6">
      <c r="B351" s="480"/>
      <c r="D351" s="481"/>
      <c r="E351" s="482"/>
      <c r="F351" s="482"/>
    </row>
    <row r="352" spans="2:6">
      <c r="B352" s="480"/>
      <c r="D352" s="481"/>
      <c r="E352" s="482"/>
      <c r="F352" s="482"/>
    </row>
    <row r="353" spans="2:6">
      <c r="B353" s="480"/>
      <c r="D353" s="481"/>
      <c r="E353" s="482"/>
      <c r="F353" s="482"/>
    </row>
    <row r="354" spans="2:6">
      <c r="B354" s="480"/>
      <c r="D354" s="481"/>
      <c r="E354" s="482"/>
      <c r="F354" s="482"/>
    </row>
    <row r="355" spans="2:6">
      <c r="B355" s="480"/>
      <c r="D355" s="481"/>
      <c r="E355" s="482"/>
      <c r="F355" s="482"/>
    </row>
    <row r="356" spans="2:6">
      <c r="B356" s="480"/>
      <c r="D356" s="481"/>
      <c r="E356" s="482"/>
      <c r="F356" s="482"/>
    </row>
    <row r="357" spans="2:6" hidden="1">
      <c r="B357" s="480"/>
      <c r="D357" s="481"/>
      <c r="E357" s="482"/>
      <c r="F357" s="482"/>
    </row>
    <row r="358" spans="2:6" hidden="1">
      <c r="B358" s="480"/>
      <c r="D358" s="481"/>
      <c r="E358" s="482"/>
      <c r="F358" s="482"/>
    </row>
    <row r="359" spans="2:6" hidden="1">
      <c r="B359" s="480"/>
      <c r="D359" s="481"/>
      <c r="E359" s="482"/>
      <c r="F359" s="482"/>
    </row>
    <row r="360" spans="2:6" hidden="1">
      <c r="B360" s="480"/>
      <c r="D360" s="481"/>
      <c r="E360" s="482"/>
      <c r="F360" s="482"/>
    </row>
    <row r="361" spans="2:6" hidden="1">
      <c r="B361" s="480"/>
      <c r="D361" s="481"/>
      <c r="E361" s="482"/>
      <c r="F361" s="482"/>
    </row>
    <row r="362" spans="2:6" hidden="1">
      <c r="B362" s="480"/>
      <c r="D362" s="481"/>
      <c r="E362" s="482"/>
      <c r="F362" s="482"/>
    </row>
    <row r="363" spans="2:6" hidden="1">
      <c r="B363" s="480"/>
      <c r="D363" s="481"/>
      <c r="E363" s="482"/>
      <c r="F363" s="482"/>
    </row>
    <row r="364" spans="2:6" hidden="1">
      <c r="B364" s="480"/>
      <c r="D364" s="481"/>
      <c r="E364" s="482"/>
      <c r="F364" s="482"/>
    </row>
    <row r="365" spans="2:6" hidden="1">
      <c r="B365" s="480"/>
      <c r="D365" s="481"/>
      <c r="E365" s="482"/>
      <c r="F365" s="482"/>
    </row>
    <row r="366" spans="2:6" hidden="1">
      <c r="B366" s="480"/>
      <c r="D366" s="481"/>
      <c r="E366" s="482"/>
      <c r="F366" s="482"/>
    </row>
    <row r="367" spans="2:6" hidden="1">
      <c r="B367" s="480"/>
      <c r="D367" s="481"/>
      <c r="E367" s="482"/>
      <c r="F367" s="482"/>
    </row>
    <row r="368" spans="2:6" hidden="1">
      <c r="B368" s="480"/>
      <c r="D368" s="481"/>
      <c r="E368" s="482"/>
      <c r="F368" s="482"/>
    </row>
    <row r="369" spans="2:6" hidden="1">
      <c r="B369" s="480"/>
      <c r="D369" s="481"/>
      <c r="E369" s="482"/>
      <c r="F369" s="482"/>
    </row>
    <row r="370" spans="2:6" hidden="1">
      <c r="B370" s="480"/>
      <c r="D370" s="481"/>
      <c r="E370" s="482"/>
      <c r="F370" s="482"/>
    </row>
    <row r="371" spans="2:6" hidden="1">
      <c r="B371" s="480"/>
      <c r="D371" s="481"/>
      <c r="E371" s="482"/>
      <c r="F371" s="482"/>
    </row>
    <row r="372" spans="2:6" hidden="1">
      <c r="B372" s="480"/>
      <c r="D372" s="481"/>
      <c r="E372" s="482"/>
      <c r="F372" s="482"/>
    </row>
    <row r="373" spans="2:6" hidden="1">
      <c r="B373" s="480"/>
      <c r="D373" s="481"/>
      <c r="E373" s="482"/>
      <c r="F373" s="482"/>
    </row>
    <row r="374" spans="2:6" hidden="1">
      <c r="B374" s="480"/>
      <c r="D374" s="481"/>
      <c r="E374" s="482"/>
      <c r="F374" s="482"/>
    </row>
    <row r="375" spans="2:6" hidden="1">
      <c r="B375" s="480"/>
      <c r="D375" s="481"/>
      <c r="E375" s="482"/>
      <c r="F375" s="482"/>
    </row>
    <row r="376" spans="2:6" hidden="1">
      <c r="B376" s="480"/>
      <c r="D376" s="481"/>
      <c r="E376" s="482"/>
      <c r="F376" s="482"/>
    </row>
    <row r="377" spans="2:6" hidden="1">
      <c r="B377" s="480"/>
      <c r="D377" s="481"/>
      <c r="E377" s="482"/>
      <c r="F377" s="482"/>
    </row>
    <row r="378" spans="2:6" hidden="1">
      <c r="B378" s="480"/>
      <c r="D378" s="481"/>
      <c r="E378" s="482"/>
      <c r="F378" s="482"/>
    </row>
    <row r="379" spans="2:6" hidden="1">
      <c r="B379" s="480"/>
      <c r="D379" s="481"/>
      <c r="E379" s="482"/>
      <c r="F379" s="482"/>
    </row>
    <row r="380" spans="2:6" hidden="1">
      <c r="B380" s="480"/>
      <c r="D380" s="481"/>
      <c r="E380" s="482"/>
      <c r="F380" s="482"/>
    </row>
    <row r="381" spans="2:6" hidden="1">
      <c r="B381" s="480"/>
      <c r="D381" s="481"/>
      <c r="E381" s="482"/>
      <c r="F381" s="482"/>
    </row>
    <row r="382" spans="2:6" hidden="1">
      <c r="B382" s="480"/>
      <c r="D382" s="481"/>
      <c r="E382" s="482"/>
      <c r="F382" s="482"/>
    </row>
    <row r="383" spans="2:6" hidden="1">
      <c r="B383" s="480"/>
      <c r="D383" s="481"/>
      <c r="E383" s="482"/>
      <c r="F383" s="482"/>
    </row>
    <row r="384" spans="2:6" hidden="1">
      <c r="B384" s="480"/>
      <c r="D384" s="481"/>
      <c r="E384" s="482"/>
      <c r="F384" s="482"/>
    </row>
    <row r="385" spans="2:6" hidden="1">
      <c r="B385" s="480"/>
      <c r="D385" s="481"/>
      <c r="E385" s="482"/>
      <c r="F385" s="482"/>
    </row>
    <row r="386" spans="2:6" hidden="1">
      <c r="B386" s="480"/>
      <c r="D386" s="481"/>
      <c r="E386" s="482"/>
      <c r="F386" s="482"/>
    </row>
    <row r="387" spans="2:6" hidden="1">
      <c r="B387" s="480"/>
      <c r="D387" s="481"/>
      <c r="E387" s="482"/>
      <c r="F387" s="482"/>
    </row>
    <row r="388" spans="2:6" hidden="1">
      <c r="B388" s="480"/>
      <c r="D388" s="481"/>
      <c r="E388" s="482"/>
      <c r="F388" s="482"/>
    </row>
    <row r="389" spans="2:6" hidden="1">
      <c r="B389" s="480"/>
      <c r="D389" s="481"/>
      <c r="E389" s="482"/>
      <c r="F389" s="482"/>
    </row>
    <row r="390" spans="2:6" hidden="1">
      <c r="B390" s="480"/>
      <c r="D390" s="481"/>
      <c r="E390" s="482"/>
      <c r="F390" s="482"/>
    </row>
    <row r="391" spans="2:6" hidden="1">
      <c r="B391" s="480"/>
      <c r="D391" s="481"/>
      <c r="E391" s="482"/>
      <c r="F391" s="482"/>
    </row>
    <row r="392" spans="2:6" hidden="1">
      <c r="B392" s="480"/>
      <c r="D392" s="481"/>
      <c r="E392" s="482"/>
      <c r="F392" s="482"/>
    </row>
    <row r="393" spans="2:6" hidden="1">
      <c r="B393" s="480"/>
      <c r="D393" s="481"/>
      <c r="E393" s="482"/>
      <c r="F393" s="482"/>
    </row>
    <row r="394" spans="2:6" hidden="1">
      <c r="B394" s="480"/>
      <c r="D394" s="481"/>
      <c r="E394" s="482"/>
      <c r="F394" s="482"/>
    </row>
    <row r="395" spans="2:6" hidden="1">
      <c r="B395" s="480"/>
      <c r="D395" s="481"/>
      <c r="E395" s="482"/>
      <c r="F395" s="482"/>
    </row>
    <row r="396" spans="2:6" hidden="1">
      <c r="B396" s="480"/>
      <c r="D396" s="481"/>
      <c r="E396" s="482"/>
      <c r="F396" s="482"/>
    </row>
    <row r="397" spans="2:6">
      <c r="B397" s="480"/>
      <c r="D397" s="481"/>
      <c r="E397" s="482"/>
      <c r="F397" s="482"/>
    </row>
    <row r="398" spans="2:6">
      <c r="B398" s="480"/>
      <c r="D398" s="481"/>
      <c r="E398" s="482"/>
      <c r="F398" s="482"/>
    </row>
    <row r="399" spans="2:6">
      <c r="B399" s="480"/>
      <c r="D399" s="481"/>
      <c r="E399" s="482"/>
      <c r="F399" s="482"/>
    </row>
    <row r="400" spans="2:6">
      <c r="B400" s="480"/>
      <c r="D400" s="481"/>
      <c r="E400" s="482"/>
      <c r="F400" s="482"/>
    </row>
    <row r="401" spans="2:6">
      <c r="B401" s="480"/>
      <c r="D401" s="481"/>
      <c r="E401" s="482"/>
      <c r="F401" s="482"/>
    </row>
    <row r="402" spans="2:6">
      <c r="B402" s="480"/>
      <c r="D402" s="481"/>
      <c r="E402" s="482"/>
      <c r="F402" s="482"/>
    </row>
    <row r="403" spans="2:6">
      <c r="B403" s="480"/>
      <c r="D403" s="481"/>
      <c r="E403" s="482"/>
      <c r="F403" s="482"/>
    </row>
    <row r="404" spans="2:6">
      <c r="B404" s="480"/>
      <c r="D404" s="481"/>
      <c r="E404" s="482"/>
      <c r="F404" s="482"/>
    </row>
    <row r="405" spans="2:6">
      <c r="B405" s="480"/>
      <c r="D405" s="481"/>
      <c r="E405" s="482"/>
      <c r="F405" s="482"/>
    </row>
    <row r="406" spans="2:6">
      <c r="B406" s="480"/>
      <c r="D406" s="481"/>
      <c r="E406" s="482"/>
      <c r="F406" s="482"/>
    </row>
    <row r="407" spans="2:6">
      <c r="B407" s="480"/>
      <c r="D407" s="481"/>
      <c r="E407" s="482"/>
      <c r="F407" s="482"/>
    </row>
    <row r="408" spans="2:6">
      <c r="B408" s="480"/>
      <c r="D408" s="481"/>
      <c r="E408" s="482"/>
      <c r="F408" s="482"/>
    </row>
    <row r="409" spans="2:6">
      <c r="B409" s="480"/>
      <c r="D409" s="481"/>
      <c r="E409" s="482"/>
      <c r="F409" s="482"/>
    </row>
    <row r="410" spans="2:6">
      <c r="B410" s="480"/>
      <c r="D410" s="481"/>
      <c r="E410" s="482"/>
      <c r="F410" s="482"/>
    </row>
    <row r="411" spans="2:6">
      <c r="B411" s="480"/>
      <c r="D411" s="481"/>
      <c r="E411" s="482"/>
      <c r="F411" s="482"/>
    </row>
    <row r="412" spans="2:6">
      <c r="B412" s="480"/>
      <c r="D412" s="481"/>
      <c r="E412" s="482"/>
      <c r="F412" s="482"/>
    </row>
    <row r="413" spans="2:6">
      <c r="B413" s="480"/>
      <c r="D413" s="481"/>
      <c r="E413" s="482"/>
      <c r="F413" s="482"/>
    </row>
    <row r="414" spans="2:6">
      <c r="B414" s="480"/>
      <c r="D414" s="481"/>
      <c r="E414" s="482"/>
      <c r="F414" s="482"/>
    </row>
    <row r="415" spans="2:6">
      <c r="B415" s="480"/>
      <c r="D415" s="481"/>
      <c r="E415" s="482"/>
      <c r="F415" s="482"/>
    </row>
    <row r="416" spans="2:6">
      <c r="B416" s="480"/>
      <c r="D416" s="481"/>
      <c r="E416" s="482"/>
      <c r="F416" s="482"/>
    </row>
    <row r="417" spans="2:6">
      <c r="B417" s="480"/>
      <c r="D417" s="481"/>
      <c r="E417" s="482"/>
      <c r="F417" s="482"/>
    </row>
    <row r="418" spans="2:6">
      <c r="B418" s="480"/>
      <c r="D418" s="481"/>
      <c r="E418" s="482"/>
      <c r="F418" s="482"/>
    </row>
    <row r="419" spans="2:6">
      <c r="B419" s="480"/>
      <c r="D419" s="481"/>
      <c r="E419" s="482"/>
      <c r="F419" s="482"/>
    </row>
    <row r="420" spans="2:6">
      <c r="B420" s="480"/>
      <c r="D420" s="481"/>
      <c r="E420" s="482"/>
      <c r="F420" s="482"/>
    </row>
    <row r="421" spans="2:6">
      <c r="B421" s="480"/>
      <c r="D421" s="481"/>
      <c r="E421" s="482"/>
      <c r="F421" s="482"/>
    </row>
    <row r="422" spans="2:6">
      <c r="B422" s="480"/>
      <c r="D422" s="481"/>
      <c r="E422" s="482"/>
      <c r="F422" s="482"/>
    </row>
    <row r="423" spans="2:6">
      <c r="B423" s="480"/>
      <c r="D423" s="481"/>
      <c r="E423" s="482"/>
      <c r="F423" s="482"/>
    </row>
    <row r="424" spans="2:6">
      <c r="B424" s="480"/>
      <c r="D424" s="481"/>
      <c r="E424" s="482"/>
      <c r="F424" s="482"/>
    </row>
    <row r="425" spans="2:6">
      <c r="B425" s="480"/>
      <c r="D425" s="481"/>
      <c r="E425" s="482"/>
      <c r="F425" s="482"/>
    </row>
    <row r="426" spans="2:6">
      <c r="B426" s="480"/>
      <c r="D426" s="481"/>
      <c r="E426" s="482"/>
      <c r="F426" s="482"/>
    </row>
    <row r="427" spans="2:6">
      <c r="B427" s="480"/>
      <c r="D427" s="481"/>
      <c r="E427" s="482"/>
      <c r="F427" s="482"/>
    </row>
    <row r="428" spans="2:6">
      <c r="B428" s="480"/>
      <c r="D428" s="481"/>
      <c r="E428" s="482"/>
      <c r="F428" s="482"/>
    </row>
    <row r="429" spans="2:6">
      <c r="B429" s="480"/>
      <c r="D429" s="481"/>
      <c r="E429" s="482"/>
      <c r="F429" s="482"/>
    </row>
    <row r="430" spans="2:6">
      <c r="B430" s="480"/>
      <c r="D430" s="481"/>
      <c r="E430" s="482"/>
      <c r="F430" s="482"/>
    </row>
    <row r="431" spans="2:6">
      <c r="B431" s="480"/>
      <c r="D431" s="481"/>
      <c r="E431" s="482"/>
      <c r="F431" s="482"/>
    </row>
    <row r="432" spans="2:6">
      <c r="B432" s="480"/>
      <c r="D432" s="481"/>
      <c r="E432" s="482"/>
      <c r="F432" s="482"/>
    </row>
    <row r="433" spans="2:6">
      <c r="B433" s="480"/>
      <c r="D433" s="481"/>
      <c r="E433" s="482"/>
      <c r="F433" s="482"/>
    </row>
    <row r="434" spans="2:6">
      <c r="B434" s="480"/>
      <c r="D434" s="481"/>
      <c r="E434" s="482"/>
      <c r="F434" s="482"/>
    </row>
    <row r="435" spans="2:6">
      <c r="B435" s="480"/>
      <c r="D435" s="481"/>
      <c r="E435" s="482"/>
      <c r="F435" s="482"/>
    </row>
    <row r="436" spans="2:6">
      <c r="B436" s="480"/>
      <c r="D436" s="481"/>
      <c r="E436" s="482"/>
      <c r="F436" s="482"/>
    </row>
    <row r="437" spans="2:6">
      <c r="B437" s="480"/>
      <c r="D437" s="481"/>
      <c r="E437" s="482"/>
      <c r="F437" s="482"/>
    </row>
    <row r="438" spans="2:6">
      <c r="B438" s="480"/>
      <c r="D438" s="481"/>
      <c r="E438" s="482"/>
      <c r="F438" s="482"/>
    </row>
    <row r="439" spans="2:6">
      <c r="B439" s="480"/>
      <c r="D439" s="481"/>
      <c r="E439" s="482"/>
      <c r="F439" s="482"/>
    </row>
    <row r="440" spans="2:6">
      <c r="B440" s="480"/>
      <c r="D440" s="481"/>
      <c r="E440" s="482"/>
      <c r="F440" s="482"/>
    </row>
    <row r="441" spans="2:6">
      <c r="B441" s="480"/>
      <c r="D441" s="481"/>
      <c r="E441" s="482"/>
      <c r="F441" s="482"/>
    </row>
    <row r="442" spans="2:6">
      <c r="B442" s="480"/>
      <c r="D442" s="481"/>
      <c r="E442" s="482"/>
      <c r="F442" s="482"/>
    </row>
    <row r="443" spans="2:6">
      <c r="B443" s="480"/>
      <c r="D443" s="481"/>
      <c r="E443" s="482"/>
      <c r="F443" s="482"/>
    </row>
    <row r="444" spans="2:6">
      <c r="B444" s="480"/>
      <c r="D444" s="481"/>
      <c r="E444" s="482"/>
      <c r="F444" s="482"/>
    </row>
    <row r="445" spans="2:6">
      <c r="B445" s="480"/>
      <c r="D445" s="481"/>
      <c r="E445" s="482"/>
      <c r="F445" s="482"/>
    </row>
    <row r="446" spans="2:6">
      <c r="B446" s="480"/>
      <c r="D446" s="481"/>
      <c r="E446" s="482"/>
      <c r="F446" s="482"/>
    </row>
    <row r="447" spans="2:6">
      <c r="B447" s="480"/>
      <c r="D447" s="481"/>
      <c r="E447" s="482"/>
      <c r="F447" s="482"/>
    </row>
    <row r="448" spans="2:6">
      <c r="B448" s="480"/>
      <c r="D448" s="481"/>
      <c r="E448" s="482"/>
      <c r="F448" s="482"/>
    </row>
    <row r="449" spans="2:6">
      <c r="B449" s="480"/>
      <c r="D449" s="481"/>
      <c r="E449" s="482"/>
      <c r="F449" s="482"/>
    </row>
    <row r="450" spans="2:6">
      <c r="B450" s="480"/>
      <c r="D450" s="481"/>
      <c r="E450" s="482"/>
      <c r="F450" s="482"/>
    </row>
    <row r="451" spans="2:6">
      <c r="B451" s="480"/>
      <c r="D451" s="481"/>
      <c r="E451" s="482"/>
      <c r="F451" s="482"/>
    </row>
  </sheetData>
  <mergeCells count="3">
    <mergeCell ref="B3:G3"/>
    <mergeCell ref="B4:G4"/>
    <mergeCell ref="C6:C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378"/>
  <sheetViews>
    <sheetView topLeftCell="A164" zoomScaleNormal="100" workbookViewId="0">
      <selection activeCell="L183" sqref="L183"/>
    </sheetView>
  </sheetViews>
  <sheetFormatPr baseColWidth="10" defaultColWidth="11.625" defaultRowHeight="12.45"/>
  <cols>
    <col min="1" max="1" width="19.5" style="846" customWidth="1"/>
    <col min="2" max="2" width="15.5" style="394" customWidth="1"/>
    <col min="3" max="3" width="13.125" style="394" customWidth="1"/>
    <col min="4" max="4" width="8.875" style="394" customWidth="1"/>
    <col min="5" max="5" width="13.875" style="394" customWidth="1"/>
    <col min="6" max="6" width="10.875" style="394" customWidth="1"/>
    <col min="7" max="7" width="13.125" style="395" customWidth="1"/>
    <col min="8" max="8" width="10.125" style="394" customWidth="1"/>
    <col min="9" max="9" width="12.625" style="394" customWidth="1"/>
    <col min="10" max="10" width="8.625" style="394" customWidth="1"/>
    <col min="11" max="11" width="14.625" customWidth="1"/>
  </cols>
  <sheetData>
    <row r="1" spans="1:11" hidden="1"/>
    <row r="2" spans="1:11" ht="15.05" hidden="1" customHeight="1"/>
    <row r="3" spans="1:11" ht="38" customHeight="1">
      <c r="A3" s="847"/>
      <c r="B3" s="903" t="s">
        <v>237</v>
      </c>
      <c r="C3" s="904"/>
      <c r="D3" s="904"/>
      <c r="E3" s="904"/>
      <c r="F3" s="904"/>
      <c r="G3" s="904"/>
      <c r="H3" s="904"/>
      <c r="I3" s="904"/>
      <c r="J3" s="905"/>
    </row>
    <row r="4" spans="1:11" ht="2.15" customHeight="1">
      <c r="A4" s="848"/>
      <c r="B4" s="396"/>
      <c r="C4" s="397"/>
      <c r="D4" s="397"/>
      <c r="E4" s="397"/>
      <c r="F4" s="397"/>
      <c r="G4" s="396"/>
      <c r="H4" s="397"/>
      <c r="I4" s="397"/>
    </row>
    <row r="5" spans="1:11" ht="2.8" customHeight="1">
      <c r="A5" s="849"/>
      <c r="B5" s="398"/>
    </row>
    <row r="6" spans="1:11" ht="20.8" customHeight="1">
      <c r="A6" s="850"/>
      <c r="B6" s="906"/>
      <c r="C6" s="399" t="s">
        <v>71</v>
      </c>
      <c r="D6" s="400"/>
      <c r="E6" s="399" t="s">
        <v>72</v>
      </c>
      <c r="F6" s="400"/>
      <c r="G6" s="901" t="s">
        <v>12</v>
      </c>
      <c r="H6" s="401" t="s">
        <v>73</v>
      </c>
      <c r="I6" s="401"/>
      <c r="J6" s="402"/>
    </row>
    <row r="7" spans="1:11" s="54" customFormat="1" ht="24.05" customHeight="1">
      <c r="A7" s="851"/>
      <c r="B7" s="907"/>
      <c r="C7" s="434" t="s">
        <v>74</v>
      </c>
      <c r="D7" s="435" t="s">
        <v>75</v>
      </c>
      <c r="E7" s="434" t="s">
        <v>74</v>
      </c>
      <c r="F7" s="435" t="s">
        <v>75</v>
      </c>
      <c r="G7" s="902"/>
      <c r="H7" s="436" t="s">
        <v>76</v>
      </c>
      <c r="I7" s="436" t="s">
        <v>77</v>
      </c>
      <c r="J7" s="435" t="s">
        <v>78</v>
      </c>
    </row>
    <row r="8" spans="1:11" ht="52.55" customHeight="1">
      <c r="A8" s="852"/>
      <c r="B8" s="854" t="s">
        <v>300</v>
      </c>
      <c r="C8" s="602"/>
      <c r="D8" s="603"/>
      <c r="E8" s="602"/>
      <c r="F8" s="603"/>
      <c r="G8" s="604"/>
      <c r="H8" s="605"/>
      <c r="I8" s="605"/>
      <c r="J8" s="606"/>
      <c r="K8" s="54"/>
    </row>
    <row r="9" spans="1:11" ht="15.75" hidden="1" customHeight="1">
      <c r="A9" s="852"/>
      <c r="B9" s="855"/>
      <c r="C9" s="608"/>
      <c r="D9" s="404"/>
      <c r="E9" s="608"/>
      <c r="F9" s="404"/>
      <c r="G9" s="609"/>
      <c r="H9" s="405"/>
      <c r="I9" s="685"/>
      <c r="J9" s="406"/>
      <c r="K9" s="54"/>
    </row>
    <row r="10" spans="1:11" s="1" customFormat="1" ht="17.2" hidden="1" customHeight="1">
      <c r="A10" s="853"/>
      <c r="B10" s="856">
        <v>2007</v>
      </c>
      <c r="C10" s="410">
        <v>10996853.800000001</v>
      </c>
      <c r="D10" s="411">
        <v>0.58560571910670434</v>
      </c>
      <c r="E10" s="410">
        <v>7781743.2000000002</v>
      </c>
      <c r="F10" s="411">
        <v>0.41439428089329572</v>
      </c>
      <c r="G10" s="802">
        <f>C10+E10</f>
        <v>18778597</v>
      </c>
      <c r="H10" s="413">
        <v>2.73</v>
      </c>
      <c r="I10" s="413">
        <v>4.58</v>
      </c>
      <c r="J10" s="804">
        <v>3.4350753735523369</v>
      </c>
      <c r="K10" s="54"/>
    </row>
    <row r="11" spans="1:11" s="1" customFormat="1" ht="18.649999999999999" customHeight="1">
      <c r="A11" s="853"/>
      <c r="B11" s="856">
        <v>2007</v>
      </c>
      <c r="C11" s="410">
        <v>11085931.403388962</v>
      </c>
      <c r="D11" s="411">
        <v>0.58606116284896626</v>
      </c>
      <c r="E11" s="410">
        <v>7830065.9466110356</v>
      </c>
      <c r="F11" s="411">
        <v>0.4139388371510338</v>
      </c>
      <c r="G11" s="412">
        <v>18915997.349999998</v>
      </c>
      <c r="H11" s="803">
        <v>2.633718007968227</v>
      </c>
      <c r="I11" s="803">
        <v>4.6756947290918873</v>
      </c>
      <c r="J11" s="804">
        <v>3.4401714440696338</v>
      </c>
      <c r="K11" s="54"/>
    </row>
    <row r="12" spans="1:11" s="1" customFormat="1" ht="18.649999999999999" hidden="1" customHeight="1">
      <c r="A12" s="853"/>
      <c r="B12" s="856">
        <v>2007</v>
      </c>
      <c r="C12" s="410">
        <v>11158865.6</v>
      </c>
      <c r="D12" s="411">
        <v>0.58549211863758921</v>
      </c>
      <c r="E12" s="410">
        <v>7900085.4000000004</v>
      </c>
      <c r="F12" s="411">
        <v>0.41450788136241079</v>
      </c>
      <c r="G12" s="412">
        <v>19058951</v>
      </c>
      <c r="H12" s="413">
        <v>2.6636151496851426</v>
      </c>
      <c r="I12" s="413">
        <v>4.7646361908308279</v>
      </c>
      <c r="J12" s="414">
        <v>3.4944843703746784</v>
      </c>
      <c r="K12" s="54"/>
    </row>
    <row r="13" spans="1:11" s="1" customFormat="1" ht="18.649999999999999" hidden="1" customHeight="1">
      <c r="A13" s="853"/>
      <c r="B13" s="856">
        <v>2007</v>
      </c>
      <c r="C13" s="410">
        <v>11194931.199999999</v>
      </c>
      <c r="D13" s="411">
        <v>0.58455458911851865</v>
      </c>
      <c r="E13" s="410">
        <v>7956284.7999999998</v>
      </c>
      <c r="F13" s="411">
        <v>0.41544541088148135</v>
      </c>
      <c r="G13" s="412">
        <v>19151216</v>
      </c>
      <c r="H13" s="413">
        <v>2.5604974149648712</v>
      </c>
      <c r="I13" s="413">
        <v>4.6398318331329449</v>
      </c>
      <c r="J13" s="414">
        <v>3.2950214850385038</v>
      </c>
      <c r="K13" s="54"/>
    </row>
    <row r="14" spans="1:11" s="1" customFormat="1" ht="18.649999999999999" hidden="1" customHeight="1">
      <c r="A14" s="853"/>
      <c r="B14" s="856">
        <v>2007</v>
      </c>
      <c r="C14" s="410">
        <v>11269730.199999999</v>
      </c>
      <c r="D14" s="411">
        <v>0.58382737691683995</v>
      </c>
      <c r="E14" s="410">
        <v>8033458.7999999998</v>
      </c>
      <c r="F14" s="411">
        <v>0.41617262308316</v>
      </c>
      <c r="G14" s="412">
        <v>19303189</v>
      </c>
      <c r="H14" s="413">
        <v>2.39603555217316</v>
      </c>
      <c r="I14" s="413">
        <v>4.5528561094919411</v>
      </c>
      <c r="J14" s="414">
        <v>3.2447867084511586</v>
      </c>
      <c r="K14" s="54"/>
    </row>
    <row r="15" spans="1:11" s="1" customFormat="1" ht="18.649999999999999" hidden="1" customHeight="1">
      <c r="A15" s="853"/>
      <c r="B15" s="856">
        <v>2007</v>
      </c>
      <c r="C15" s="410">
        <v>11324599.800000001</v>
      </c>
      <c r="D15" s="411">
        <v>0.58441174054236156</v>
      </c>
      <c r="E15" s="410">
        <v>8053176.2000000002</v>
      </c>
      <c r="F15" s="411">
        <v>0.4155882594576385</v>
      </c>
      <c r="G15" s="412">
        <v>19377776</v>
      </c>
      <c r="H15" s="413">
        <v>2.1670887978042686</v>
      </c>
      <c r="I15" s="413">
        <v>4.3358263690833354</v>
      </c>
      <c r="J15" s="414">
        <v>3.0312416093243542</v>
      </c>
      <c r="K15" s="54"/>
    </row>
    <row r="16" spans="1:11" s="1" customFormat="1" ht="18.649999999999999" hidden="1" customHeight="1">
      <c r="A16" s="853"/>
      <c r="B16" s="856">
        <v>2007</v>
      </c>
      <c r="C16" s="410">
        <v>11404110.4</v>
      </c>
      <c r="D16" s="411">
        <v>0.5850346867216778</v>
      </c>
      <c r="E16" s="410">
        <v>8088939.5999999996</v>
      </c>
      <c r="F16" s="411">
        <v>0.41496531327832226</v>
      </c>
      <c r="G16" s="412">
        <v>19493050</v>
      </c>
      <c r="H16" s="413">
        <v>2.0769961368831673</v>
      </c>
      <c r="I16" s="413">
        <v>4.3549938539881055</v>
      </c>
      <c r="J16" s="593">
        <v>2.8930858966550517</v>
      </c>
      <c r="K16" s="54"/>
    </row>
    <row r="17" spans="1:11" s="1" customFormat="1" ht="18.649999999999999" hidden="1" customHeight="1">
      <c r="A17" s="853"/>
      <c r="B17" s="856">
        <v>2007</v>
      </c>
      <c r="C17" s="410">
        <v>11263772.800000001</v>
      </c>
      <c r="D17" s="411">
        <v>0.58403322378168621</v>
      </c>
      <c r="E17" s="410">
        <v>8022412.2000000002</v>
      </c>
      <c r="F17" s="411">
        <v>0.41596677621831379</v>
      </c>
      <c r="G17" s="412">
        <v>19286185</v>
      </c>
      <c r="H17" s="413">
        <v>1.8795141544378993</v>
      </c>
      <c r="I17" s="415">
        <v>4.1939805728602835</v>
      </c>
      <c r="J17" s="414">
        <v>2.801829825150179</v>
      </c>
      <c r="K17" s="54"/>
    </row>
    <row r="18" spans="1:11" s="1" customFormat="1" ht="18.649999999999999" hidden="1" customHeight="1">
      <c r="A18" s="853"/>
      <c r="B18" s="856">
        <v>2007</v>
      </c>
      <c r="C18" s="410">
        <v>11250542.199999999</v>
      </c>
      <c r="D18" s="411">
        <v>0.58320206044429557</v>
      </c>
      <c r="E18" s="410">
        <v>8040442.7999999998</v>
      </c>
      <c r="F18" s="411">
        <v>0.41679793955570438</v>
      </c>
      <c r="G18" s="412">
        <v>19290985</v>
      </c>
      <c r="H18" s="413">
        <v>1.8230442410213499</v>
      </c>
      <c r="I18" s="413">
        <v>4.1947318208996478</v>
      </c>
      <c r="J18" s="414">
        <v>2.7367821393772687</v>
      </c>
      <c r="K18" s="54"/>
    </row>
    <row r="19" spans="1:11" s="1" customFormat="1" ht="18.649999999999999" hidden="1" customHeight="1">
      <c r="A19" s="853"/>
      <c r="B19" s="856">
        <v>2007</v>
      </c>
      <c r="C19" s="410">
        <v>11263512.6</v>
      </c>
      <c r="D19" s="411">
        <v>0.58144211068985241</v>
      </c>
      <c r="E19" s="410">
        <v>8108171</v>
      </c>
      <c r="F19" s="411">
        <v>0.41855788931014748</v>
      </c>
      <c r="G19" s="412">
        <v>19371683.600000001</v>
      </c>
      <c r="H19" s="413">
        <v>1.703947116426562</v>
      </c>
      <c r="I19" s="413">
        <v>4.1285669414286019</v>
      </c>
      <c r="J19" s="414">
        <v>2.6784420339512707</v>
      </c>
      <c r="K19" s="54"/>
    </row>
    <row r="20" spans="1:11" s="2" customFormat="1" ht="18.649999999999999" hidden="1" customHeight="1">
      <c r="A20" s="853"/>
      <c r="B20" s="856">
        <v>2007</v>
      </c>
      <c r="C20" s="801">
        <v>11261402</v>
      </c>
      <c r="D20" s="411">
        <v>0.58068941899954341</v>
      </c>
      <c r="E20" s="801">
        <v>8131756.5999999996</v>
      </c>
      <c r="F20" s="411">
        <v>0.41931058100045648</v>
      </c>
      <c r="G20" s="802">
        <v>19393158.600000001</v>
      </c>
      <c r="H20" s="803">
        <v>1.5374553622170168</v>
      </c>
      <c r="I20" s="803">
        <v>3.9729839109138112</v>
      </c>
      <c r="J20" s="804">
        <v>2.4855518989140677</v>
      </c>
      <c r="K20" s="54"/>
    </row>
    <row r="21" spans="1:11" s="2" customFormat="1" ht="18.649999999999999" hidden="1" customHeight="1">
      <c r="A21" s="853"/>
      <c r="B21" s="856">
        <v>2007</v>
      </c>
      <c r="C21" s="801">
        <v>11201694.4</v>
      </c>
      <c r="D21" s="411">
        <v>0.57821831118997546</v>
      </c>
      <c r="E21" s="801">
        <v>8171082.5999999996</v>
      </c>
      <c r="F21" s="411">
        <v>0.42178168881002448</v>
      </c>
      <c r="G21" s="802">
        <v>19372777</v>
      </c>
      <c r="H21" s="803">
        <v>1.3397329826930076</v>
      </c>
      <c r="I21" s="803">
        <v>3.9339737073490539</v>
      </c>
      <c r="J21" s="804">
        <v>2.360675205455081</v>
      </c>
      <c r="K21" s="54"/>
    </row>
    <row r="22" spans="1:11" s="79" customFormat="1" ht="18.649999999999999" hidden="1" customHeight="1">
      <c r="A22" s="852"/>
      <c r="B22" s="856">
        <v>2008</v>
      </c>
      <c r="C22" s="801"/>
      <c r="D22" s="805"/>
      <c r="E22" s="801"/>
      <c r="F22" s="805"/>
      <c r="G22" s="802"/>
      <c r="H22" s="803"/>
      <c r="I22" s="803"/>
      <c r="J22" s="804"/>
      <c r="K22" s="54"/>
    </row>
    <row r="23" spans="1:11" s="66" customFormat="1" ht="17.2" hidden="1" customHeight="1">
      <c r="A23" s="853"/>
      <c r="B23" s="856">
        <v>2008</v>
      </c>
      <c r="C23" s="801">
        <v>11087812.313642938</v>
      </c>
      <c r="D23" s="411">
        <v>0.5786399397352866</v>
      </c>
      <c r="E23" s="801">
        <v>8074038.6963570565</v>
      </c>
      <c r="F23" s="411">
        <v>0.4213600602647134</v>
      </c>
      <c r="G23" s="802">
        <v>19161851.009999994</v>
      </c>
      <c r="H23" s="803">
        <v>0.82713215340679369</v>
      </c>
      <c r="I23" s="803">
        <v>3.7561699074965134</v>
      </c>
      <c r="J23" s="804">
        <v>2.0409086472221247</v>
      </c>
      <c r="K23" s="54"/>
    </row>
    <row r="24" spans="1:11" s="66" customFormat="1" ht="18.649999999999999" customHeight="1">
      <c r="A24" s="853"/>
      <c r="B24" s="856">
        <v>2008</v>
      </c>
      <c r="C24" s="801">
        <v>11134425.987387832</v>
      </c>
      <c r="D24" s="411">
        <v>0.57855519845211889</v>
      </c>
      <c r="E24" s="801">
        <v>8110800.7726121722</v>
      </c>
      <c r="F24" s="411">
        <v>0.42144480154788105</v>
      </c>
      <c r="G24" s="802">
        <v>19245226.760000005</v>
      </c>
      <c r="H24" s="803">
        <v>0.43744257685057164</v>
      </c>
      <c r="I24" s="803">
        <v>3.5853443370121596</v>
      </c>
      <c r="J24" s="804">
        <v>1.7404813709175642</v>
      </c>
      <c r="K24" s="54"/>
    </row>
    <row r="25" spans="1:11" s="66" customFormat="1" ht="18.649999999999999" hidden="1" customHeight="1">
      <c r="A25" s="853"/>
      <c r="B25" s="856">
        <v>2008</v>
      </c>
      <c r="C25" s="801">
        <v>11140385</v>
      </c>
      <c r="D25" s="411">
        <v>0.57679135219497324</v>
      </c>
      <c r="E25" s="801">
        <v>8174025</v>
      </c>
      <c r="F25" s="411">
        <v>0.42320864780502676</v>
      </c>
      <c r="G25" s="802">
        <v>19314410</v>
      </c>
      <c r="H25" s="803">
        <v>-0.16564766224982463</v>
      </c>
      <c r="I25" s="803">
        <v>3.4675245409372337</v>
      </c>
      <c r="J25" s="804">
        <v>1.3403308503180398</v>
      </c>
      <c r="K25" s="54"/>
    </row>
    <row r="26" spans="1:11" s="66" customFormat="1" ht="18.649999999999999" hidden="1" customHeight="1">
      <c r="A26" s="853"/>
      <c r="B26" s="856">
        <v>2008</v>
      </c>
      <c r="C26" s="801">
        <v>11138825.6</v>
      </c>
      <c r="D26" s="411">
        <v>0.57546346481011057</v>
      </c>
      <c r="E26" s="801">
        <v>8217443.7999999998</v>
      </c>
      <c r="F26" s="411">
        <v>0.42453653518988937</v>
      </c>
      <c r="G26" s="802">
        <v>19356269.399999999</v>
      </c>
      <c r="H26" s="803">
        <v>-0.50116431264892469</v>
      </c>
      <c r="I26" s="803">
        <v>3.2824239775831217</v>
      </c>
      <c r="J26" s="804">
        <v>1.0707100791928781</v>
      </c>
      <c r="K26" s="54"/>
    </row>
    <row r="27" spans="1:11" s="2" customFormat="1" ht="18.649999999999999" hidden="1" customHeight="1">
      <c r="A27" s="853"/>
      <c r="B27" s="856">
        <v>2008</v>
      </c>
      <c r="C27" s="801">
        <v>11134557.4</v>
      </c>
      <c r="D27" s="411">
        <v>0.57366114223023801</v>
      </c>
      <c r="E27" s="801">
        <v>8275084.5999999996</v>
      </c>
      <c r="F27" s="411">
        <v>0.42633885776976205</v>
      </c>
      <c r="G27" s="802">
        <v>19409642</v>
      </c>
      <c r="H27" s="803">
        <v>-1.1994324407162793</v>
      </c>
      <c r="I27" s="803">
        <v>3.0077430657887874</v>
      </c>
      <c r="J27" s="804">
        <v>0.55147882559715811</v>
      </c>
      <c r="K27" s="54"/>
    </row>
    <row r="28" spans="1:11" s="66" customFormat="1" ht="18.649999999999999" hidden="1" customHeight="1">
      <c r="A28" s="853"/>
      <c r="B28" s="856">
        <v>2008</v>
      </c>
      <c r="C28" s="801">
        <v>11109558.199999999</v>
      </c>
      <c r="D28" s="411">
        <v>0.57387185143742014</v>
      </c>
      <c r="E28" s="801">
        <v>8249394.7999999998</v>
      </c>
      <c r="F28" s="411">
        <v>0.4261281485625798</v>
      </c>
      <c r="G28" s="802">
        <v>19358953</v>
      </c>
      <c r="H28" s="803">
        <v>-1.8988891775230883</v>
      </c>
      <c r="I28" s="803">
        <v>2.4365367791157979</v>
      </c>
      <c r="J28" s="804">
        <v>-9.7137050196067776E-2</v>
      </c>
      <c r="K28" s="54"/>
    </row>
    <row r="29" spans="1:11" s="66" customFormat="1" ht="18.649999999999999" hidden="1" customHeight="1">
      <c r="A29" s="853"/>
      <c r="B29" s="856">
        <v>2008</v>
      </c>
      <c r="C29" s="801">
        <v>11131390.6</v>
      </c>
      <c r="D29" s="411">
        <v>0.57430924571215225</v>
      </c>
      <c r="E29" s="801">
        <v>8250832</v>
      </c>
      <c r="F29" s="411">
        <v>0.42569075428784775</v>
      </c>
      <c r="G29" s="802">
        <v>19382222.600000001</v>
      </c>
      <c r="H29" s="803">
        <v>-2.3914219560694647</v>
      </c>
      <c r="I29" s="803">
        <v>2.0014196174737293</v>
      </c>
      <c r="J29" s="804">
        <v>-0.5685450763220814</v>
      </c>
      <c r="K29" s="54"/>
    </row>
    <row r="30" spans="1:11" s="5" customFormat="1" ht="18.649999999999999" hidden="1" customHeight="1">
      <c r="A30" s="853"/>
      <c r="B30" s="856">
        <v>2008</v>
      </c>
      <c r="C30" s="801">
        <v>10967444.800000001</v>
      </c>
      <c r="D30" s="411">
        <v>0.57308492265156541</v>
      </c>
      <c r="E30" s="801">
        <v>8170111.2000000002</v>
      </c>
      <c r="F30" s="411">
        <v>0.4269150773484347</v>
      </c>
      <c r="G30" s="802">
        <v>19137556</v>
      </c>
      <c r="H30" s="803">
        <v>-2.6308059054600221</v>
      </c>
      <c r="I30" s="806">
        <v>1.8410796692795088</v>
      </c>
      <c r="J30" s="804">
        <v>-0.77065007931842899</v>
      </c>
      <c r="K30" s="54"/>
    </row>
    <row r="31" spans="1:11" s="66" customFormat="1" ht="18.649999999999999" hidden="1" customHeight="1">
      <c r="A31" s="853"/>
      <c r="B31" s="856">
        <v>2008</v>
      </c>
      <c r="C31" s="801">
        <v>10864978.949999999</v>
      </c>
      <c r="D31" s="411">
        <v>0.5712288820275454</v>
      </c>
      <c r="E31" s="801">
        <v>8155381</v>
      </c>
      <c r="F31" s="411">
        <v>0.4287711179724546</v>
      </c>
      <c r="G31" s="802">
        <v>19020359.949999999</v>
      </c>
      <c r="H31" s="803">
        <v>-3.4270637196489986</v>
      </c>
      <c r="I31" s="803">
        <v>1.4295008727628726</v>
      </c>
      <c r="J31" s="804">
        <v>-1.4028576042125422</v>
      </c>
      <c r="K31" s="54"/>
    </row>
    <row r="32" spans="1:11" s="66" customFormat="1" ht="18.649999999999999" hidden="1" customHeight="1">
      <c r="A32" s="853"/>
      <c r="B32" s="856">
        <v>2008</v>
      </c>
      <c r="C32" s="801">
        <v>10748123.066</v>
      </c>
      <c r="D32" s="411">
        <v>0.56812845962609582</v>
      </c>
      <c r="E32" s="801">
        <v>8170350.1840000004</v>
      </c>
      <c r="F32" s="411">
        <v>0.43187154037390413</v>
      </c>
      <c r="G32" s="802">
        <v>18918473.25</v>
      </c>
      <c r="H32" s="803">
        <v>-4.5757442842475342</v>
      </c>
      <c r="I32" s="803">
        <v>0.76687065430662926</v>
      </c>
      <c r="J32" s="804">
        <v>-2.3395506521694358</v>
      </c>
      <c r="K32" s="54"/>
    </row>
    <row r="33" spans="1:11" s="66" customFormat="1" ht="18.649999999999999" hidden="1" customHeight="1">
      <c r="A33" s="853"/>
      <c r="B33" s="856">
        <v>2008</v>
      </c>
      <c r="C33" s="801">
        <v>10601841.08</v>
      </c>
      <c r="D33" s="411">
        <v>0.56629571720319127</v>
      </c>
      <c r="E33" s="801">
        <v>8119545.5699999994</v>
      </c>
      <c r="F33" s="411">
        <v>0.43370428279680873</v>
      </c>
      <c r="G33" s="802">
        <v>18721386.649999999</v>
      </c>
      <c r="H33" s="803">
        <v>-5.8568277733092202</v>
      </c>
      <c r="I33" s="803">
        <v>-0.15016472578631124</v>
      </c>
      <c r="J33" s="804">
        <v>-3.4639635752785694</v>
      </c>
      <c r="K33" s="54"/>
    </row>
    <row r="34" spans="1:11" s="2" customFormat="1" ht="18.649999999999999" hidden="1" customHeight="1">
      <c r="A34" s="853"/>
      <c r="B34" s="856">
        <v>2008</v>
      </c>
      <c r="C34" s="801">
        <v>10438161.234000001</v>
      </c>
      <c r="D34" s="411">
        <v>0.56327157858830834</v>
      </c>
      <c r="E34" s="801">
        <v>8093150.5360000003</v>
      </c>
      <c r="F34" s="411">
        <v>0.43672842141169149</v>
      </c>
      <c r="G34" s="802">
        <v>18531311.770000003</v>
      </c>
      <c r="H34" s="803">
        <v>-6.816229212609116</v>
      </c>
      <c r="I34" s="803">
        <v>-0.95375445109317525</v>
      </c>
      <c r="J34" s="804">
        <v>-4.3435447070907571</v>
      </c>
      <c r="K34" s="54"/>
    </row>
    <row r="35" spans="1:11" s="79" customFormat="1" ht="18.649999999999999" hidden="1" customHeight="1">
      <c r="A35" s="852"/>
      <c r="B35" s="856">
        <v>2009</v>
      </c>
      <c r="C35" s="801"/>
      <c r="D35" s="805"/>
      <c r="E35" s="801"/>
      <c r="F35" s="805"/>
      <c r="G35" s="802"/>
      <c r="H35" s="803"/>
      <c r="I35" s="803"/>
      <c r="J35" s="804"/>
      <c r="K35" s="54"/>
    </row>
    <row r="36" spans="1:11" s="66" customFormat="1" ht="17.2" hidden="1" customHeight="1">
      <c r="A36" s="853"/>
      <c r="B36" s="856">
        <v>2009</v>
      </c>
      <c r="C36" s="801">
        <v>10230410.92</v>
      </c>
      <c r="D36" s="411">
        <v>0.56267492973660405</v>
      </c>
      <c r="E36" s="801">
        <v>7951332</v>
      </c>
      <c r="F36" s="411">
        <v>0.43732507026339579</v>
      </c>
      <c r="G36" s="802">
        <v>18181742.920000002</v>
      </c>
      <c r="H36" s="803">
        <v>-7.732827445031262</v>
      </c>
      <c r="I36" s="803">
        <v>-1.5197684946992069</v>
      </c>
      <c r="J36" s="804">
        <v>-5.1148925512911205</v>
      </c>
      <c r="K36" s="54"/>
    </row>
    <row r="37" spans="1:11" s="66" customFormat="1" ht="18.649999999999999" customHeight="1">
      <c r="A37" s="853"/>
      <c r="B37" s="856">
        <v>2009</v>
      </c>
      <c r="C37" s="801">
        <v>10182132.279999999</v>
      </c>
      <c r="D37" s="411">
        <v>0.56215707966470596</v>
      </c>
      <c r="E37" s="801">
        <v>7930478.3200000003</v>
      </c>
      <c r="F37" s="411">
        <v>0.43784292033529387</v>
      </c>
      <c r="G37" s="802">
        <v>18112610.600000001</v>
      </c>
      <c r="H37" s="803">
        <v>-8.5526969101641441</v>
      </c>
      <c r="I37" s="803">
        <v>-2.2232385884889254</v>
      </c>
      <c r="J37" s="804">
        <v>-5.8851796038801467</v>
      </c>
      <c r="K37" s="54"/>
    </row>
    <row r="38" spans="1:11" s="5" customFormat="1" ht="18.649999999999999" hidden="1" customHeight="1">
      <c r="A38" s="853"/>
      <c r="B38" s="856">
        <v>2009</v>
      </c>
      <c r="C38" s="801">
        <v>10125799.220000001</v>
      </c>
      <c r="D38" s="411">
        <v>0.5607337975975254</v>
      </c>
      <c r="E38" s="801">
        <v>7932322.5899999999</v>
      </c>
      <c r="F38" s="411">
        <v>0.43926620240247449</v>
      </c>
      <c r="G38" s="802">
        <v>18058121.810000002</v>
      </c>
      <c r="H38" s="803">
        <v>-9.1072775312522793</v>
      </c>
      <c r="I38" s="803">
        <v>-2.9569570682742068</v>
      </c>
      <c r="J38" s="804">
        <v>-6.5044088325762885</v>
      </c>
      <c r="K38" s="54"/>
    </row>
    <row r="39" spans="1:11" s="66" customFormat="1" ht="18.649999999999999" hidden="1" customHeight="1">
      <c r="A39" s="853"/>
      <c r="B39" s="856">
        <v>2009</v>
      </c>
      <c r="C39" s="801">
        <v>10083029.41</v>
      </c>
      <c r="D39" s="411">
        <v>0.55910651845017711</v>
      </c>
      <c r="E39" s="801">
        <v>7951153.8400000008</v>
      </c>
      <c r="F39" s="411">
        <v>0.44089348154982294</v>
      </c>
      <c r="G39" s="802">
        <v>18034183.25</v>
      </c>
      <c r="H39" s="803">
        <v>-9.4785233911912457</v>
      </c>
      <c r="I39" s="803">
        <v>-3.2405449490265852</v>
      </c>
      <c r="J39" s="804">
        <v>-6.8302735546757702</v>
      </c>
      <c r="K39" s="54"/>
    </row>
    <row r="40" spans="1:11" s="2" customFormat="1" ht="18.649999999999999" hidden="1" customHeight="1">
      <c r="A40" s="853"/>
      <c r="B40" s="856">
        <v>2009</v>
      </c>
      <c r="C40" s="801">
        <v>10110346.540000001</v>
      </c>
      <c r="D40" s="411">
        <v>0.55847507966469234</v>
      </c>
      <c r="E40" s="801">
        <v>7993140.8100000005</v>
      </c>
      <c r="F40" s="411">
        <v>0.44152492033530766</v>
      </c>
      <c r="G40" s="802">
        <v>18103487.350000001</v>
      </c>
      <c r="H40" s="803">
        <v>-9.1984874046273148</v>
      </c>
      <c r="I40" s="803">
        <v>-3.4071408768437124</v>
      </c>
      <c r="J40" s="804">
        <v>-6.7294113410231802</v>
      </c>
      <c r="K40" s="54"/>
    </row>
    <row r="41" spans="1:11" s="66" customFormat="1" ht="18.649999999999999" hidden="1" customHeight="1">
      <c r="A41" s="853"/>
      <c r="B41" s="856">
        <v>2009</v>
      </c>
      <c r="C41" s="801">
        <v>10129520.24</v>
      </c>
      <c r="D41" s="411">
        <v>0.55970426853674737</v>
      </c>
      <c r="E41" s="801">
        <v>7968466.1600000001</v>
      </c>
      <c r="F41" s="411">
        <v>0.44029573146325279</v>
      </c>
      <c r="G41" s="802">
        <v>18097986.399999999</v>
      </c>
      <c r="H41" s="803">
        <v>-8.8215745609037839</v>
      </c>
      <c r="I41" s="803">
        <v>-3.4054454515863313</v>
      </c>
      <c r="J41" s="804">
        <v>-6.5136094911744493</v>
      </c>
      <c r="K41" s="54"/>
    </row>
    <row r="42" spans="1:11" s="66" customFormat="1" ht="18.649999999999999" hidden="1" customHeight="1">
      <c r="A42" s="853"/>
      <c r="B42" s="856">
        <v>2009</v>
      </c>
      <c r="C42" s="801">
        <v>10177822.6</v>
      </c>
      <c r="D42" s="411">
        <v>0.56096080492807976</v>
      </c>
      <c r="E42" s="801">
        <v>7965731.2999999998</v>
      </c>
      <c r="F42" s="411">
        <v>0.4390391950719203</v>
      </c>
      <c r="G42" s="802">
        <v>18143553.899999999</v>
      </c>
      <c r="H42" s="803">
        <v>-8.5664768604921733</v>
      </c>
      <c r="I42" s="803">
        <v>-3.4554175869778874</v>
      </c>
      <c r="J42" s="804">
        <v>-6.3907464358602653</v>
      </c>
      <c r="K42" s="54"/>
    </row>
    <row r="43" spans="1:11" s="66" customFormat="1" ht="18.649999999999999" hidden="1" customHeight="1">
      <c r="A43" s="853"/>
      <c r="B43" s="856">
        <v>2009</v>
      </c>
      <c r="C43" s="801">
        <v>10090470.48</v>
      </c>
      <c r="D43" s="411">
        <v>0.56054089747822644</v>
      </c>
      <c r="E43" s="801">
        <v>7910839.5500000007</v>
      </c>
      <c r="F43" s="411">
        <v>0.43945910252177356</v>
      </c>
      <c r="G43" s="802">
        <v>18001310.030000001</v>
      </c>
      <c r="H43" s="803">
        <v>-7.9961589594688434</v>
      </c>
      <c r="I43" s="806">
        <v>-3.1734164156786449</v>
      </c>
      <c r="J43" s="804">
        <v>-5.9372574533550591</v>
      </c>
      <c r="K43" s="54"/>
    </row>
    <row r="44" spans="1:11" s="66" customFormat="1" ht="18.649999999999999" hidden="1" customHeight="1">
      <c r="A44" s="853"/>
      <c r="B44" s="856">
        <v>2009</v>
      </c>
      <c r="C44" s="801">
        <v>10030318</v>
      </c>
      <c r="D44" s="411">
        <v>0.55925646635687221</v>
      </c>
      <c r="E44" s="801">
        <v>7904777.2619999992</v>
      </c>
      <c r="F44" s="411">
        <v>0.44074353364312785</v>
      </c>
      <c r="G44" s="802">
        <v>17935095.261999998</v>
      </c>
      <c r="H44" s="803">
        <v>-7.6821221084832416</v>
      </c>
      <c r="I44" s="803">
        <v>-3.0728636467137562</v>
      </c>
      <c r="J44" s="804">
        <v>-5.705805204806353</v>
      </c>
      <c r="K44" s="54"/>
    </row>
    <row r="45" spans="1:11" s="66" customFormat="1" ht="18.649999999999999" hidden="1" customHeight="1">
      <c r="A45" s="853"/>
      <c r="B45" s="856">
        <v>2009</v>
      </c>
      <c r="C45" s="801">
        <v>9974585.966</v>
      </c>
      <c r="D45" s="411">
        <v>0.55696110295298751</v>
      </c>
      <c r="E45" s="801">
        <v>7934359.4040000001</v>
      </c>
      <c r="F45" s="411">
        <v>0.44303889704701244</v>
      </c>
      <c r="G45" s="802">
        <v>17908945.370000001</v>
      </c>
      <c r="H45" s="803">
        <v>-7.1969505303392367</v>
      </c>
      <c r="I45" s="803">
        <v>-2.8883802368978166</v>
      </c>
      <c r="J45" s="804">
        <v>-5.3362016409014359</v>
      </c>
      <c r="K45" s="54"/>
    </row>
    <row r="46" spans="1:11" s="66" customFormat="1" ht="18.649999999999999" hidden="1" customHeight="1">
      <c r="A46" s="853"/>
      <c r="B46" s="856">
        <v>2009</v>
      </c>
      <c r="C46" s="801">
        <v>9922472</v>
      </c>
      <c r="D46" s="411">
        <v>0.55595338528521565</v>
      </c>
      <c r="E46" s="801">
        <v>7925197</v>
      </c>
      <c r="F46" s="411">
        <v>0.44404661471478435</v>
      </c>
      <c r="G46" s="802">
        <v>17847669</v>
      </c>
      <c r="H46" s="803">
        <v>-6.4080292741003859</v>
      </c>
      <c r="I46" s="803">
        <v>-2.39358925107922</v>
      </c>
      <c r="J46" s="804">
        <v>-4.6669494430851728</v>
      </c>
      <c r="K46" s="54"/>
    </row>
    <row r="47" spans="1:11" s="2" customFormat="1" ht="18.649999999999999" hidden="1" customHeight="1">
      <c r="A47" s="853"/>
      <c r="B47" s="856">
        <v>2009</v>
      </c>
      <c r="C47" s="801">
        <v>9863489.4020000007</v>
      </c>
      <c r="D47" s="411">
        <v>0.5540091332594157</v>
      </c>
      <c r="E47" s="801">
        <v>7940349.5780000007</v>
      </c>
      <c r="F47" s="411">
        <v>0.4459908667405843</v>
      </c>
      <c r="G47" s="802">
        <v>17803838.98</v>
      </c>
      <c r="H47" s="803">
        <v>-5.505489128948625</v>
      </c>
      <c r="I47" s="803">
        <v>-1.8880281210674354</v>
      </c>
      <c r="J47" s="804">
        <v>-3.9256410934583386</v>
      </c>
      <c r="K47" s="54"/>
    </row>
    <row r="48" spans="1:11" s="79" customFormat="1" ht="18.649999999999999" hidden="1" customHeight="1">
      <c r="A48" s="852"/>
      <c r="B48" s="856">
        <v>2010</v>
      </c>
      <c r="C48" s="801"/>
      <c r="D48" s="805"/>
      <c r="E48" s="801"/>
      <c r="F48" s="805"/>
      <c r="G48" s="802"/>
      <c r="H48" s="803"/>
      <c r="I48" s="803"/>
      <c r="J48" s="804"/>
      <c r="K48" s="54"/>
    </row>
    <row r="49" spans="1:11" s="79" customFormat="1" ht="17.2" hidden="1" customHeight="1">
      <c r="A49" s="853"/>
      <c r="B49" s="856">
        <v>2010</v>
      </c>
      <c r="C49" s="801">
        <v>9711766.8606315795</v>
      </c>
      <c r="D49" s="411">
        <v>0.55350283513616805</v>
      </c>
      <c r="E49" s="801">
        <v>7834244.1877894709</v>
      </c>
      <c r="F49" s="411">
        <v>0.44649716486383195</v>
      </c>
      <c r="G49" s="802">
        <v>17546011.048421051</v>
      </c>
      <c r="H49" s="803">
        <v>-5.069630764825817</v>
      </c>
      <c r="I49" s="803">
        <v>-1.4725559467335643</v>
      </c>
      <c r="J49" s="804">
        <v>-3.4965397672609413</v>
      </c>
      <c r="K49" s="54"/>
    </row>
    <row r="50" spans="1:11" s="79" customFormat="1" ht="18.649999999999999" customHeight="1">
      <c r="A50" s="853"/>
      <c r="B50" s="856">
        <v>2010</v>
      </c>
      <c r="C50" s="801">
        <v>9727042.8399999999</v>
      </c>
      <c r="D50" s="411">
        <v>0.55354248028443254</v>
      </c>
      <c r="E50" s="801">
        <v>7845308.3099999996</v>
      </c>
      <c r="F50" s="411">
        <v>0.44645751971556752</v>
      </c>
      <c r="G50" s="802">
        <v>17572351.149999999</v>
      </c>
      <c r="H50" s="803">
        <v>-4.4694905495767046</v>
      </c>
      <c r="I50" s="803">
        <v>-1.0739580459505049</v>
      </c>
      <c r="J50" s="804">
        <v>-2.9827806820956226</v>
      </c>
      <c r="K50" s="54"/>
    </row>
    <row r="51" spans="1:11" s="45" customFormat="1" ht="18.649999999999999" hidden="1" customHeight="1">
      <c r="A51" s="853"/>
      <c r="B51" s="856">
        <v>2010</v>
      </c>
      <c r="C51" s="801">
        <v>9719193.898</v>
      </c>
      <c r="D51" s="411">
        <v>0.55238986910751442</v>
      </c>
      <c r="E51" s="801">
        <v>7875614.4820000008</v>
      </c>
      <c r="F51" s="411">
        <v>0.44761013089248541</v>
      </c>
      <c r="G51" s="802">
        <v>17594808.380000003</v>
      </c>
      <c r="H51" s="803">
        <v>-4.0155380643623033</v>
      </c>
      <c r="I51" s="803">
        <v>-0.71489916549144539</v>
      </c>
      <c r="J51" s="804">
        <v>-2.5656789497534191</v>
      </c>
      <c r="K51" s="54"/>
    </row>
    <row r="52" spans="1:11" s="45" customFormat="1" ht="18.649999999999999" hidden="1" customHeight="1">
      <c r="A52" s="853"/>
      <c r="B52" s="856">
        <v>2010</v>
      </c>
      <c r="C52" s="801">
        <v>9734253.5800000001</v>
      </c>
      <c r="D52" s="411">
        <v>0.55155765507660259</v>
      </c>
      <c r="E52" s="801">
        <v>7914406.5199999996</v>
      </c>
      <c r="F52" s="411">
        <v>0.44844234492339724</v>
      </c>
      <c r="G52" s="802">
        <v>17648660.100000001</v>
      </c>
      <c r="H52" s="803">
        <v>-3.4590381106505106</v>
      </c>
      <c r="I52" s="803">
        <v>-0.46216336319812967</v>
      </c>
      <c r="J52" s="804">
        <v>-2.1377355694774707</v>
      </c>
      <c r="K52" s="54"/>
    </row>
    <row r="53" spans="1:11" s="45" customFormat="1" ht="18.649999999999999" hidden="1" customHeight="1">
      <c r="A53" s="853"/>
      <c r="B53" s="856">
        <v>2010</v>
      </c>
      <c r="C53" s="801">
        <v>9789710</v>
      </c>
      <c r="D53" s="411">
        <v>0.55116353844412003</v>
      </c>
      <c r="E53" s="801">
        <v>7972187</v>
      </c>
      <c r="F53" s="411">
        <v>0.44883646155587997</v>
      </c>
      <c r="G53" s="802">
        <v>17761897</v>
      </c>
      <c r="H53" s="803">
        <v>-3.1713704246580647</v>
      </c>
      <c r="I53" s="803">
        <v>-0.26214738984437247</v>
      </c>
      <c r="J53" s="804">
        <v>-1.886875955974304</v>
      </c>
      <c r="K53" s="54"/>
    </row>
    <row r="54" spans="1:11" s="45" customFormat="1" ht="18.649999999999999" hidden="1" customHeight="1">
      <c r="A54" s="853"/>
      <c r="B54" s="856">
        <v>2010</v>
      </c>
      <c r="C54" s="801">
        <v>9829760.9879999999</v>
      </c>
      <c r="D54" s="411">
        <v>0.5526752291661432</v>
      </c>
      <c r="E54" s="801">
        <v>7956020.7320000008</v>
      </c>
      <c r="F54" s="411">
        <v>0.44732477083385691</v>
      </c>
      <c r="G54" s="802">
        <v>17785781.719999999</v>
      </c>
      <c r="H54" s="803">
        <v>-2.9592640608613863</v>
      </c>
      <c r="I54" s="803">
        <v>-0.15618348312091257</v>
      </c>
      <c r="J54" s="804">
        <v>-1.725079647534713</v>
      </c>
      <c r="K54" s="54"/>
    </row>
    <row r="55" spans="1:11" s="45" customFormat="1" ht="18.649999999999999" hidden="1" customHeight="1">
      <c r="A55" s="853"/>
      <c r="B55" s="856">
        <v>2010</v>
      </c>
      <c r="C55" s="801">
        <v>9893672.7300000004</v>
      </c>
      <c r="D55" s="411">
        <v>0.55431946940327126</v>
      </c>
      <c r="E55" s="801">
        <v>7954649.9000000004</v>
      </c>
      <c r="F55" s="411">
        <v>0.44568053059672863</v>
      </c>
      <c r="G55" s="802">
        <v>17848322.630000003</v>
      </c>
      <c r="H55" s="803">
        <v>-2.7918532398078781</v>
      </c>
      <c r="I55" s="803">
        <v>-0.13911340444033726</v>
      </c>
      <c r="J55" s="804">
        <v>-1.6271964777528751</v>
      </c>
      <c r="K55" s="54"/>
    </row>
    <row r="56" spans="1:11" s="45" customFormat="1" ht="18.649999999999999" hidden="1" customHeight="1">
      <c r="A56" s="853"/>
      <c r="B56" s="856">
        <v>2010</v>
      </c>
      <c r="C56" s="801">
        <v>9817061.9000000004</v>
      </c>
      <c r="D56" s="411">
        <v>0.55412083110538224</v>
      </c>
      <c r="E56" s="801">
        <v>7899402.3599999994</v>
      </c>
      <c r="F56" s="411">
        <v>0.44587916889461782</v>
      </c>
      <c r="G56" s="802">
        <v>17716464.259999998</v>
      </c>
      <c r="H56" s="803">
        <v>-2.7095721705138942</v>
      </c>
      <c r="I56" s="806">
        <v>-0.14457618471102762</v>
      </c>
      <c r="J56" s="804">
        <v>-1.5823613366210338</v>
      </c>
      <c r="K56" s="54"/>
    </row>
    <row r="57" spans="1:11" s="45" customFormat="1" ht="18.649999999999999" hidden="1" customHeight="1">
      <c r="A57" s="853"/>
      <c r="B57" s="856">
        <v>2010</v>
      </c>
      <c r="C57" s="801">
        <v>9761700</v>
      </c>
      <c r="D57" s="411">
        <v>0.55239855405432936</v>
      </c>
      <c r="E57" s="801">
        <v>7909780</v>
      </c>
      <c r="F57" s="411">
        <v>0.44760144594567064</v>
      </c>
      <c r="G57" s="802">
        <v>17671480</v>
      </c>
      <c r="H57" s="803">
        <v>-2.6780606557040443</v>
      </c>
      <c r="I57" s="803">
        <v>6.3287526443673414E-2</v>
      </c>
      <c r="J57" s="804">
        <v>-1.4698291709580928</v>
      </c>
      <c r="K57" s="54"/>
    </row>
    <row r="58" spans="1:11" s="45" customFormat="1" ht="18.649999999999999" hidden="1" customHeight="1">
      <c r="A58" s="853"/>
      <c r="B58" s="856">
        <v>2010</v>
      </c>
      <c r="C58" s="801">
        <v>9726517.5399999991</v>
      </c>
      <c r="D58" s="411">
        <v>0.5505737278945918</v>
      </c>
      <c r="E58" s="801">
        <v>7939631.5099999998</v>
      </c>
      <c r="F58" s="411">
        <v>0.44942627210540836</v>
      </c>
      <c r="G58" s="802">
        <v>17666149.049999997</v>
      </c>
      <c r="H58" s="803">
        <v>-2.4870047423079313</v>
      </c>
      <c r="I58" s="803">
        <v>6.6446523677015534E-2</v>
      </c>
      <c r="J58" s="804">
        <v>-1.3557265097626612</v>
      </c>
      <c r="K58" s="54"/>
    </row>
    <row r="59" spans="1:11" s="45" customFormat="1" ht="18.649999999999999" hidden="1" customHeight="1">
      <c r="A59" s="853"/>
      <c r="B59" s="856">
        <v>2010</v>
      </c>
      <c r="C59" s="801">
        <v>9684814.0099999998</v>
      </c>
      <c r="D59" s="411">
        <v>0.54987645969092036</v>
      </c>
      <c r="E59" s="801">
        <v>7927894.8799999999</v>
      </c>
      <c r="F59" s="411">
        <v>0.45012354030907958</v>
      </c>
      <c r="G59" s="802">
        <v>17612708.890000001</v>
      </c>
      <c r="H59" s="803">
        <v>-2.3951490112544604</v>
      </c>
      <c r="I59" s="803">
        <v>3.4041803629605738E-2</v>
      </c>
      <c r="J59" s="804">
        <v>-1.3164750534089222</v>
      </c>
      <c r="K59" s="54"/>
    </row>
    <row r="60" spans="1:11" s="5" customFormat="1" ht="18.649999999999999" hidden="1" customHeight="1">
      <c r="A60" s="853"/>
      <c r="B60" s="856">
        <v>2010</v>
      </c>
      <c r="C60" s="801">
        <v>9638733.6060000006</v>
      </c>
      <c r="D60" s="411">
        <v>0.54812304125683808</v>
      </c>
      <c r="E60" s="801">
        <v>7946248.0139999995</v>
      </c>
      <c r="F60" s="411">
        <v>0.45187695874316181</v>
      </c>
      <c r="G60" s="802">
        <v>17584981.620000001</v>
      </c>
      <c r="H60" s="803">
        <v>-2.2786641404453434</v>
      </c>
      <c r="I60" s="803">
        <v>7.4284336502543624E-2</v>
      </c>
      <c r="J60" s="804">
        <v>-1.2292706098154156</v>
      </c>
      <c r="K60" s="54"/>
    </row>
    <row r="61" spans="1:11" s="79" customFormat="1" ht="18.649999999999999" hidden="1" customHeight="1">
      <c r="A61" s="852"/>
      <c r="B61" s="856">
        <v>2011</v>
      </c>
      <c r="C61" s="801"/>
      <c r="D61" s="805"/>
      <c r="E61" s="801"/>
      <c r="F61" s="805"/>
      <c r="G61" s="802"/>
      <c r="H61" s="803"/>
      <c r="I61" s="803"/>
      <c r="J61" s="804"/>
      <c r="K61" s="54"/>
    </row>
    <row r="62" spans="1:11" s="45" customFormat="1" ht="17.2" hidden="1" customHeight="1">
      <c r="A62" s="853"/>
      <c r="B62" s="856">
        <v>2011</v>
      </c>
      <c r="C62" s="801">
        <v>9521275.6900000013</v>
      </c>
      <c r="D62" s="411">
        <v>0.54840250299529059</v>
      </c>
      <c r="E62" s="801">
        <v>7840562.8099999996</v>
      </c>
      <c r="F62" s="411">
        <v>0.45159749700470947</v>
      </c>
      <c r="G62" s="802">
        <v>17361838.5</v>
      </c>
      <c r="H62" s="803">
        <v>-1.9614471122012702</v>
      </c>
      <c r="I62" s="803">
        <v>8.0653883885545952E-2</v>
      </c>
      <c r="J62" s="804">
        <v>-1.0496548070829164</v>
      </c>
      <c r="K62" s="54"/>
    </row>
    <row r="63" spans="1:11" s="45" customFormat="1" ht="18.649999999999999" customHeight="1">
      <c r="A63" s="853"/>
      <c r="B63" s="856">
        <v>2011</v>
      </c>
      <c r="C63" s="801">
        <v>9512034.1100000013</v>
      </c>
      <c r="D63" s="411">
        <v>0.54833587374918469</v>
      </c>
      <c r="E63" s="801">
        <v>7835060.1900000004</v>
      </c>
      <c r="F63" s="411">
        <v>0.45166412625081537</v>
      </c>
      <c r="G63" s="802">
        <v>17347094.300000001</v>
      </c>
      <c r="H63" s="803">
        <v>-2.2104223610060529</v>
      </c>
      <c r="I63" s="803">
        <v>-0.13062737109945033</v>
      </c>
      <c r="J63" s="804">
        <v>-1.2818822482954886</v>
      </c>
      <c r="K63" s="54"/>
    </row>
    <row r="64" spans="1:11" s="45" customFormat="1" ht="18.649999999999999" hidden="1" customHeight="1">
      <c r="A64" s="853"/>
      <c r="B64" s="856">
        <v>2011</v>
      </c>
      <c r="C64" s="801">
        <v>9521326.7620000001</v>
      </c>
      <c r="D64" s="411">
        <v>0.54743065143759695</v>
      </c>
      <c r="E64" s="801">
        <v>7871427.4380000001</v>
      </c>
      <c r="F64" s="411">
        <v>0.45256934856240311</v>
      </c>
      <c r="G64" s="802">
        <v>17392754.199999999</v>
      </c>
      <c r="H64" s="803">
        <v>-2.0358389602734093</v>
      </c>
      <c r="I64" s="803">
        <v>-5.3164664288360086E-2</v>
      </c>
      <c r="J64" s="804">
        <v>-1.1483738591303876</v>
      </c>
      <c r="K64" s="54"/>
    </row>
    <row r="65" spans="1:11" s="79" customFormat="1" ht="18.649999999999999" hidden="1" customHeight="1">
      <c r="A65" s="853"/>
      <c r="B65" s="856">
        <v>2011</v>
      </c>
      <c r="C65" s="801">
        <v>9545109.7999999989</v>
      </c>
      <c r="D65" s="411">
        <v>0.54624013570836405</v>
      </c>
      <c r="E65" s="801">
        <v>7929090.9700000007</v>
      </c>
      <c r="F65" s="411">
        <v>0.45375986429163595</v>
      </c>
      <c r="G65" s="802">
        <v>17474200.77</v>
      </c>
      <c r="H65" s="803">
        <v>-1.9430743040084337</v>
      </c>
      <c r="I65" s="803">
        <v>0.18554075991539776</v>
      </c>
      <c r="J65" s="804">
        <v>-0.98851317330317556</v>
      </c>
      <c r="K65" s="54"/>
    </row>
    <row r="66" spans="1:11" s="79" customFormat="1" ht="18.649999999999999" hidden="1" customHeight="1">
      <c r="A66" s="853"/>
      <c r="B66" s="856">
        <v>2011</v>
      </c>
      <c r="C66" s="801">
        <v>9603913.3600000013</v>
      </c>
      <c r="D66" s="411">
        <v>0.54591912659500486</v>
      </c>
      <c r="E66" s="801">
        <v>7988277.2999999998</v>
      </c>
      <c r="F66" s="411">
        <v>0.45408087340499526</v>
      </c>
      <c r="G66" s="802">
        <v>17592190.66</v>
      </c>
      <c r="H66" s="803">
        <v>-1.8978768523275846</v>
      </c>
      <c r="I66" s="803">
        <v>0.20183043874911277</v>
      </c>
      <c r="J66" s="804">
        <v>-0.95545166149764782</v>
      </c>
      <c r="K66" s="54"/>
    </row>
    <row r="67" spans="1:11" s="79" customFormat="1" ht="18.649999999999999" hidden="1" customHeight="1">
      <c r="A67" s="853"/>
      <c r="B67" s="856">
        <v>2011</v>
      </c>
      <c r="C67" s="801">
        <v>9624650.6999999993</v>
      </c>
      <c r="D67" s="411">
        <v>0.54727249035032033</v>
      </c>
      <c r="E67" s="801">
        <v>7961927.96</v>
      </c>
      <c r="F67" s="411">
        <v>0.45272750964967962</v>
      </c>
      <c r="G67" s="802">
        <v>17586578.66</v>
      </c>
      <c r="H67" s="803">
        <v>-2.0866253843851865</v>
      </c>
      <c r="I67" s="803">
        <v>7.4248524469510357E-2</v>
      </c>
      <c r="J67" s="804">
        <v>-1.1200129583058782</v>
      </c>
      <c r="K67" s="54"/>
    </row>
    <row r="68" spans="1:11" s="79" customFormat="1" ht="18.649999999999999" hidden="1" customHeight="1">
      <c r="A68" s="853"/>
      <c r="B68" s="856">
        <v>2011</v>
      </c>
      <c r="C68" s="801">
        <v>9677274.6899999995</v>
      </c>
      <c r="D68" s="411">
        <v>0.54868071332654933</v>
      </c>
      <c r="E68" s="801">
        <v>7960076.9700000007</v>
      </c>
      <c r="F68" s="411">
        <v>0.45131928667345067</v>
      </c>
      <c r="G68" s="802">
        <v>17637351.66</v>
      </c>
      <c r="H68" s="803">
        <v>-2.1872366906157197</v>
      </c>
      <c r="I68" s="803">
        <v>6.8225127041742439E-2</v>
      </c>
      <c r="J68" s="804">
        <v>-1.1820212709814939</v>
      </c>
      <c r="K68" s="54"/>
    </row>
    <row r="69" spans="1:11" s="79" customFormat="1" ht="18.649999999999999" hidden="1" customHeight="1">
      <c r="A69" s="853"/>
      <c r="B69" s="856">
        <v>2011</v>
      </c>
      <c r="C69" s="801">
        <v>9600007.8340000007</v>
      </c>
      <c r="D69" s="411">
        <v>0.54855565810217455</v>
      </c>
      <c r="E69" s="801">
        <v>7900509.5559999999</v>
      </c>
      <c r="F69" s="411">
        <v>0.45144434189782545</v>
      </c>
      <c r="G69" s="802">
        <v>17500517.390000001</v>
      </c>
      <c r="H69" s="803">
        <v>-2.2109880553977064</v>
      </c>
      <c r="I69" s="806">
        <v>1.4016199574882648E-2</v>
      </c>
      <c r="J69" s="804">
        <v>-1.218905007403535</v>
      </c>
      <c r="K69" s="54"/>
    </row>
    <row r="70" spans="1:11" s="79" customFormat="1" ht="18.649999999999999" hidden="1" customHeight="1">
      <c r="A70" s="853"/>
      <c r="B70" s="856">
        <v>2011</v>
      </c>
      <c r="C70" s="801">
        <v>9529924.7019999996</v>
      </c>
      <c r="D70" s="411">
        <v>0.54657973642440172</v>
      </c>
      <c r="E70" s="801">
        <v>7905636.9679999994</v>
      </c>
      <c r="F70" s="411">
        <v>0.45342026357559839</v>
      </c>
      <c r="G70" s="802">
        <v>17435561.669999998</v>
      </c>
      <c r="H70" s="803">
        <v>-2.3743333435774474</v>
      </c>
      <c r="I70" s="803">
        <v>-5.2378599657643576E-2</v>
      </c>
      <c r="J70" s="804">
        <v>-1.3350230427785448</v>
      </c>
      <c r="K70" s="54"/>
    </row>
    <row r="71" spans="1:11" s="79" customFormat="1" ht="18.649999999999999" hidden="1" customHeight="1">
      <c r="A71" s="853"/>
      <c r="B71" s="856">
        <v>2011</v>
      </c>
      <c r="C71" s="801">
        <v>9446634.2300000004</v>
      </c>
      <c r="D71" s="411">
        <v>0.54415116103425221</v>
      </c>
      <c r="E71" s="801">
        <v>7913678.3200000003</v>
      </c>
      <c r="F71" s="411">
        <v>0.45584883896574779</v>
      </c>
      <c r="G71" s="802">
        <v>17360312.550000001</v>
      </c>
      <c r="H71" s="803">
        <v>-2.8775284560891095</v>
      </c>
      <c r="I71" s="803">
        <v>-0.32688154314607232</v>
      </c>
      <c r="J71" s="804">
        <v>-1.7312007225479391</v>
      </c>
      <c r="K71" s="54"/>
    </row>
    <row r="72" spans="1:11" s="45" customFormat="1" ht="18.649999999999999" hidden="1" customHeight="1">
      <c r="A72" s="853"/>
      <c r="B72" s="856">
        <v>2011</v>
      </c>
      <c r="C72" s="801">
        <v>9371632.8859999999</v>
      </c>
      <c r="D72" s="411">
        <v>0.54332936444634128</v>
      </c>
      <c r="E72" s="801">
        <v>7876897.1940000001</v>
      </c>
      <c r="F72" s="411">
        <v>0.45667063555365878</v>
      </c>
      <c r="G72" s="802">
        <v>17248530.079999998</v>
      </c>
      <c r="H72" s="803">
        <v>-3.2337340053884986</v>
      </c>
      <c r="I72" s="803">
        <v>-0.64326894808675661</v>
      </c>
      <c r="J72" s="804">
        <v>-2.0677047027488982</v>
      </c>
      <c r="K72" s="54"/>
    </row>
    <row r="73" spans="1:11" s="66" customFormat="1" ht="18.649999999999999" hidden="1" customHeight="1">
      <c r="A73" s="853"/>
      <c r="B73" s="856">
        <v>2011</v>
      </c>
      <c r="C73" s="801">
        <v>9337119.8200000003</v>
      </c>
      <c r="D73" s="411">
        <v>0.54191307952273604</v>
      </c>
      <c r="E73" s="801">
        <v>7892801.6800000006</v>
      </c>
      <c r="F73" s="411">
        <v>0.45808692047726396</v>
      </c>
      <c r="G73" s="802">
        <v>17229921.5</v>
      </c>
      <c r="H73" s="803">
        <v>-3.1291847905439454</v>
      </c>
      <c r="I73" s="803">
        <v>-0.67259836221869307</v>
      </c>
      <c r="J73" s="804">
        <v>-2.0191099864226203</v>
      </c>
      <c r="K73" s="54"/>
    </row>
    <row r="74" spans="1:11" s="79" customFormat="1" ht="18.649999999999999" hidden="1" customHeight="1">
      <c r="A74" s="852"/>
      <c r="B74" s="856">
        <v>2012</v>
      </c>
      <c r="C74" s="801"/>
      <c r="D74" s="805"/>
      <c r="E74" s="801"/>
      <c r="F74" s="805"/>
      <c r="G74" s="802"/>
      <c r="H74" s="803"/>
      <c r="I74" s="803"/>
      <c r="J74" s="804"/>
      <c r="K74" s="54"/>
    </row>
    <row r="75" spans="1:11" s="5" customFormat="1" ht="17.2" hidden="1" customHeight="1">
      <c r="A75" s="853"/>
      <c r="B75" s="856">
        <v>2012</v>
      </c>
      <c r="C75" s="801">
        <v>9191099.9640000015</v>
      </c>
      <c r="D75" s="411">
        <v>0.54198344049790892</v>
      </c>
      <c r="E75" s="801">
        <v>7767167.1660000002</v>
      </c>
      <c r="F75" s="411">
        <v>0.45801655950209103</v>
      </c>
      <c r="G75" s="802">
        <v>16958267.130000003</v>
      </c>
      <c r="H75" s="803">
        <v>-3.4677677314477506</v>
      </c>
      <c r="I75" s="803">
        <v>-0.9361017286461788</v>
      </c>
      <c r="J75" s="804">
        <v>-2.324473701330632</v>
      </c>
      <c r="K75" s="54"/>
    </row>
    <row r="76" spans="1:11" s="5" customFormat="1" ht="18.649999999999999" customHeight="1">
      <c r="A76" s="853"/>
      <c r="B76" s="856">
        <v>2012</v>
      </c>
      <c r="C76" s="801">
        <v>9150141</v>
      </c>
      <c r="D76" s="411">
        <v>0.54152099440299883</v>
      </c>
      <c r="E76" s="801">
        <v>7746971.1980000008</v>
      </c>
      <c r="F76" s="411">
        <v>0.45847900559700133</v>
      </c>
      <c r="G76" s="802">
        <v>16897112.197999999</v>
      </c>
      <c r="H76" s="803">
        <v>-3.8045817100208126</v>
      </c>
      <c r="I76" s="803">
        <v>-1.1242924733677029</v>
      </c>
      <c r="J76" s="804">
        <v>-2.5939912138484402</v>
      </c>
      <c r="K76" s="54"/>
    </row>
    <row r="77" spans="1:11" s="5" customFormat="1" ht="18.649999999999999" hidden="1" customHeight="1">
      <c r="A77" s="853"/>
      <c r="B77" s="856">
        <v>2012</v>
      </c>
      <c r="C77" s="801">
        <v>9133516.7740000021</v>
      </c>
      <c r="D77" s="411">
        <v>0.54036387266650199</v>
      </c>
      <c r="E77" s="801">
        <v>7769013.6059999997</v>
      </c>
      <c r="F77" s="411">
        <v>0.45963612733349801</v>
      </c>
      <c r="G77" s="802">
        <v>16902530.380000003</v>
      </c>
      <c r="H77" s="803">
        <v>-4.0730666817125041</v>
      </c>
      <c r="I77" s="803">
        <v>-1.3010833525008252</v>
      </c>
      <c r="J77" s="804">
        <v>-2.8185519921853199</v>
      </c>
      <c r="K77" s="54"/>
    </row>
    <row r="78" spans="1:11" s="66" customFormat="1" ht="18.649999999999999" hidden="1" customHeight="1">
      <c r="A78" s="853"/>
      <c r="B78" s="856">
        <v>2012</v>
      </c>
      <c r="C78" s="801">
        <v>9124670.3760000002</v>
      </c>
      <c r="D78" s="411">
        <v>0.53931247151706685</v>
      </c>
      <c r="E78" s="801">
        <v>7794408.7440000009</v>
      </c>
      <c r="F78" s="411">
        <v>0.46068752848293321</v>
      </c>
      <c r="G78" s="802">
        <v>16919079.120000001</v>
      </c>
      <c r="H78" s="803">
        <v>-4.4047625727678792</v>
      </c>
      <c r="I78" s="803">
        <v>-1.698583437995282</v>
      </c>
      <c r="J78" s="804">
        <v>-3.1768070958246142</v>
      </c>
      <c r="K78" s="54"/>
    </row>
    <row r="79" spans="1:11" s="66" customFormat="1" ht="18.649999999999999" hidden="1" customHeight="1">
      <c r="A79" s="853"/>
      <c r="B79" s="856">
        <v>2012</v>
      </c>
      <c r="C79" s="801">
        <v>9160838.8000000007</v>
      </c>
      <c r="D79" s="411">
        <v>0.5389835207345508</v>
      </c>
      <c r="E79" s="801">
        <v>7835671.2000000002</v>
      </c>
      <c r="F79" s="411">
        <v>0.4610164792654492</v>
      </c>
      <c r="G79" s="802">
        <v>16996510</v>
      </c>
      <c r="H79" s="803">
        <v>-4.6134793535871808</v>
      </c>
      <c r="I79" s="803">
        <v>-1.9103755949984418</v>
      </c>
      <c r="J79" s="804">
        <v>-3.3860516379828738</v>
      </c>
      <c r="K79" s="54"/>
    </row>
    <row r="80" spans="1:11" s="66" customFormat="1" ht="18.649999999999999" hidden="1" customHeight="1">
      <c r="A80" s="853"/>
      <c r="B80" s="856">
        <v>2012</v>
      </c>
      <c r="C80" s="801">
        <v>9189166.7420000006</v>
      </c>
      <c r="D80" s="411">
        <v>0.53965537540081476</v>
      </c>
      <c r="E80" s="801">
        <v>7838675.7679999992</v>
      </c>
      <c r="F80" s="411">
        <v>0.46034462459918535</v>
      </c>
      <c r="G80" s="802">
        <v>17027842.509999998</v>
      </c>
      <c r="H80" s="803">
        <v>-4.5246728590368406</v>
      </c>
      <c r="I80" s="803">
        <v>-1.5480194322180267</v>
      </c>
      <c r="J80" s="804">
        <v>-3.1770599660229948</v>
      </c>
      <c r="K80" s="54"/>
    </row>
    <row r="81" spans="1:11" s="66" customFormat="1" ht="18.649999999999999" hidden="1" customHeight="1">
      <c r="A81" s="853"/>
      <c r="B81" s="856">
        <v>2012</v>
      </c>
      <c r="C81" s="801">
        <v>9206529.4700000007</v>
      </c>
      <c r="D81" s="411">
        <v>0.54051963229975875</v>
      </c>
      <c r="E81" s="801">
        <v>7826208.8799999999</v>
      </c>
      <c r="F81" s="411">
        <v>0.4594803677002412</v>
      </c>
      <c r="G81" s="802">
        <v>17032738.350000001</v>
      </c>
      <c r="H81" s="803">
        <v>-4.8644399903874103</v>
      </c>
      <c r="I81" s="803">
        <v>-1.681743662837988</v>
      </c>
      <c r="J81" s="804">
        <v>-3.4280277541395776</v>
      </c>
      <c r="K81" s="54"/>
    </row>
    <row r="82" spans="1:11" s="66" customFormat="1" ht="18.649999999999999" hidden="1" customHeight="1">
      <c r="A82" s="853"/>
      <c r="B82" s="856">
        <v>2012</v>
      </c>
      <c r="C82" s="801">
        <v>9128746.2640000004</v>
      </c>
      <c r="D82" s="411">
        <v>0.54029111888759751</v>
      </c>
      <c r="E82" s="801">
        <v>7767230.6359999999</v>
      </c>
      <c r="F82" s="411">
        <v>0.4597088811124026</v>
      </c>
      <c r="G82" s="802">
        <v>16895976.899999999</v>
      </c>
      <c r="H82" s="803">
        <v>-4.9089706815753829</v>
      </c>
      <c r="I82" s="806">
        <v>-1.6869661261124946</v>
      </c>
      <c r="J82" s="804">
        <v>-3.4544149554426582</v>
      </c>
      <c r="K82" s="54"/>
    </row>
    <row r="83" spans="1:11" s="66" customFormat="1" ht="18.649999999999999" hidden="1" customHeight="1">
      <c r="A83" s="853"/>
      <c r="B83" s="856">
        <v>2012</v>
      </c>
      <c r="C83" s="801">
        <v>9048114</v>
      </c>
      <c r="D83" s="411">
        <v>0.53826413075751101</v>
      </c>
      <c r="E83" s="801">
        <v>7761689</v>
      </c>
      <c r="F83" s="411">
        <v>0.46173586924248905</v>
      </c>
      <c r="G83" s="802">
        <v>16809803</v>
      </c>
      <c r="H83" s="803">
        <v>-5.0557660953909078</v>
      </c>
      <c r="I83" s="803">
        <v>-1.8208269438966624</v>
      </c>
      <c r="J83" s="804">
        <v>-3.5889791326693654</v>
      </c>
      <c r="K83" s="54"/>
    </row>
    <row r="84" spans="1:11" s="5" customFormat="1" ht="18.649999999999999" hidden="1" customHeight="1">
      <c r="A84" s="853"/>
      <c r="B84" s="856">
        <v>2012</v>
      </c>
      <c r="C84" s="801">
        <v>8964477.4839999992</v>
      </c>
      <c r="D84" s="411">
        <v>0.53561713325072768</v>
      </c>
      <c r="E84" s="801">
        <v>7772249.0460000001</v>
      </c>
      <c r="F84" s="411">
        <v>0.46438286674927232</v>
      </c>
      <c r="G84" s="802">
        <v>16736726.529999999</v>
      </c>
      <c r="H84" s="803">
        <v>-5.1040056623426722</v>
      </c>
      <c r="I84" s="803">
        <v>-1.7871496449706683</v>
      </c>
      <c r="J84" s="804">
        <v>-3.5920206978070865</v>
      </c>
      <c r="K84" s="54"/>
    </row>
    <row r="85" spans="1:11" s="5" customFormat="1" ht="18.649999999999999" hidden="1" customHeight="1">
      <c r="A85" s="853"/>
      <c r="B85" s="856">
        <v>2012</v>
      </c>
      <c r="C85" s="801">
        <v>8878384.9680000003</v>
      </c>
      <c r="D85" s="411">
        <v>0.53707332690081522</v>
      </c>
      <c r="E85" s="801">
        <v>7652663.0720000006</v>
      </c>
      <c r="F85" s="411">
        <v>0.46292667309918484</v>
      </c>
      <c r="G85" s="802">
        <v>16531048.040000001</v>
      </c>
      <c r="H85" s="803">
        <v>-5.2632014505908415</v>
      </c>
      <c r="I85" s="803">
        <v>-2.8467316060796577</v>
      </c>
      <c r="J85" s="804">
        <v>-4.1596706309016582</v>
      </c>
      <c r="K85" s="54"/>
    </row>
    <row r="86" spans="1:11" s="2" customFormat="1" ht="18.649999999999999" hidden="1" customHeight="1">
      <c r="A86" s="853"/>
      <c r="B86" s="856">
        <v>2012</v>
      </c>
      <c r="C86" s="801">
        <v>8842105</v>
      </c>
      <c r="D86" s="411">
        <v>0.53775324109249578</v>
      </c>
      <c r="E86" s="801">
        <v>7600576</v>
      </c>
      <c r="F86" s="411">
        <v>0.46224675890750422</v>
      </c>
      <c r="G86" s="802">
        <v>16442681</v>
      </c>
      <c r="H86" s="803">
        <v>-5.3015793900350729</v>
      </c>
      <c r="I86" s="803">
        <v>-3.7024328223080403</v>
      </c>
      <c r="J86" s="804">
        <v>-4.5690312634332031</v>
      </c>
      <c r="K86" s="54"/>
    </row>
    <row r="87" spans="1:11" s="79" customFormat="1" ht="18.649999999999999" hidden="1" customHeight="1">
      <c r="A87" s="852"/>
      <c r="B87" s="857">
        <v>2013</v>
      </c>
      <c r="C87" s="807"/>
      <c r="D87" s="417"/>
      <c r="E87" s="807"/>
      <c r="F87" s="417"/>
      <c r="G87" s="808"/>
      <c r="H87" s="809"/>
      <c r="I87" s="803"/>
      <c r="J87" s="810"/>
      <c r="K87" s="54"/>
    </row>
    <row r="88" spans="1:11" s="5" customFormat="1" ht="17.2" hidden="1" customHeight="1">
      <c r="A88" s="853"/>
      <c r="B88" s="856">
        <v>2013</v>
      </c>
      <c r="C88" s="801">
        <v>8694506.7459999993</v>
      </c>
      <c r="D88" s="411">
        <v>0.53738002384525352</v>
      </c>
      <c r="E88" s="801">
        <v>7484931.1940000001</v>
      </c>
      <c r="F88" s="411">
        <v>0.46261997615474648</v>
      </c>
      <c r="G88" s="802">
        <v>16179437.939999999</v>
      </c>
      <c r="H88" s="803">
        <v>-5.4029791857892349</v>
      </c>
      <c r="I88" s="803">
        <v>-3.6337053904988608</v>
      </c>
      <c r="J88" s="804">
        <v>-4.5926224892531451</v>
      </c>
      <c r="K88" s="54"/>
    </row>
    <row r="89" spans="1:11" s="5" customFormat="1" ht="18.649999999999999" customHeight="1">
      <c r="A89" s="853"/>
      <c r="B89" s="856">
        <v>2013</v>
      </c>
      <c r="C89" s="801">
        <v>8672498.0599999987</v>
      </c>
      <c r="D89" s="411">
        <v>0.53697196016932125</v>
      </c>
      <c r="E89" s="801">
        <v>7478248.5399999991</v>
      </c>
      <c r="F89" s="411">
        <v>0.46302803983067881</v>
      </c>
      <c r="G89" s="802">
        <v>16150746.599999998</v>
      </c>
      <c r="H89" s="803">
        <v>-5.2200609804810796</v>
      </c>
      <c r="I89" s="803">
        <v>-3.4687447665918398</v>
      </c>
      <c r="J89" s="804">
        <v>-4.4171192642512267</v>
      </c>
      <c r="K89" s="54"/>
    </row>
    <row r="90" spans="1:11" s="5" customFormat="1" ht="18.649999999999999" hidden="1" customHeight="1">
      <c r="A90" s="853"/>
      <c r="B90" s="856">
        <v>2013</v>
      </c>
      <c r="C90" s="801">
        <v>8674689.9859999996</v>
      </c>
      <c r="D90" s="411">
        <v>0.53609435070244127</v>
      </c>
      <c r="E90" s="801">
        <v>7506584.7739999993</v>
      </c>
      <c r="F90" s="411">
        <v>0.46390564929755884</v>
      </c>
      <c r="G90" s="802">
        <v>16181274.759999998</v>
      </c>
      <c r="H90" s="803">
        <v>-5.023550066783983</v>
      </c>
      <c r="I90" s="803">
        <v>-3.3778912653380786</v>
      </c>
      <c r="J90" s="804">
        <v>-4.2671458283751065</v>
      </c>
      <c r="K90" s="54"/>
    </row>
    <row r="91" spans="1:11" s="5" customFormat="1" ht="18.649999999999999" hidden="1" customHeight="1">
      <c r="A91" s="853"/>
      <c r="B91" s="856">
        <v>2013</v>
      </c>
      <c r="C91" s="801">
        <v>8696870.5519999992</v>
      </c>
      <c r="D91" s="411">
        <v>0.53577389397959596</v>
      </c>
      <c r="E91" s="801">
        <v>7535481.6579999998</v>
      </c>
      <c r="F91" s="411">
        <v>0.46422610602040409</v>
      </c>
      <c r="G91" s="802">
        <v>16232352.209999999</v>
      </c>
      <c r="H91" s="803">
        <v>-4.6883866087394637</v>
      </c>
      <c r="I91" s="803">
        <v>-3.3219592980586015</v>
      </c>
      <c r="J91" s="804">
        <v>-4.0588905881303106</v>
      </c>
      <c r="K91" s="54"/>
    </row>
    <row r="92" spans="1:11" s="5" customFormat="1" ht="18.649999999999999" hidden="1" customHeight="1">
      <c r="A92" s="853"/>
      <c r="B92" s="856">
        <v>2013</v>
      </c>
      <c r="C92" s="801">
        <v>8771759</v>
      </c>
      <c r="D92" s="411">
        <v>0.53594134739185462</v>
      </c>
      <c r="E92" s="801">
        <v>7595254</v>
      </c>
      <c r="F92" s="411">
        <v>0.46405865260814544</v>
      </c>
      <c r="G92" s="802">
        <v>16367013</v>
      </c>
      <c r="H92" s="803">
        <v>-4.247207144393812</v>
      </c>
      <c r="I92" s="803">
        <v>-3.0682400251812538</v>
      </c>
      <c r="J92" s="804">
        <v>-3.7036838739247031</v>
      </c>
      <c r="K92" s="54"/>
    </row>
    <row r="93" spans="1:11" s="5" customFormat="1" ht="18.649999999999999" hidden="1" customHeight="1">
      <c r="A93" s="853"/>
      <c r="B93" s="856">
        <v>2013</v>
      </c>
      <c r="C93" s="801">
        <v>8811152.8899999987</v>
      </c>
      <c r="D93" s="411">
        <v>0.53746646207387749</v>
      </c>
      <c r="E93" s="801">
        <v>7582712.6100000003</v>
      </c>
      <c r="F93" s="411">
        <v>0.46253353792612245</v>
      </c>
      <c r="G93" s="802">
        <v>16393865.5</v>
      </c>
      <c r="H93" s="803">
        <v>-4.1136902029675042</v>
      </c>
      <c r="I93" s="803">
        <v>-3.2653877462941239</v>
      </c>
      <c r="J93" s="804">
        <v>-3.7231787270036136</v>
      </c>
      <c r="K93" s="54"/>
    </row>
    <row r="94" spans="1:11" s="66" customFormat="1" ht="18.649999999999999" hidden="1" customHeight="1">
      <c r="A94" s="853"/>
      <c r="B94" s="856">
        <v>2013</v>
      </c>
      <c r="C94" s="801">
        <v>8876145.9440000001</v>
      </c>
      <c r="D94" s="411">
        <v>0.5403468659493369</v>
      </c>
      <c r="E94" s="801">
        <v>7550609.7259999998</v>
      </c>
      <c r="F94" s="411">
        <v>0.4596531340506631</v>
      </c>
      <c r="G94" s="802">
        <v>16426755.67</v>
      </c>
      <c r="H94" s="803">
        <v>-3.588578378818795</v>
      </c>
      <c r="I94" s="803">
        <v>-3.5214898838733717</v>
      </c>
      <c r="J94" s="804">
        <v>-3.5577525324928132</v>
      </c>
      <c r="K94" s="54"/>
    </row>
    <row r="95" spans="1:11" s="66" customFormat="1" ht="18.649999999999999" hidden="1" customHeight="1">
      <c r="A95" s="853"/>
      <c r="B95" s="856">
        <v>2013</v>
      </c>
      <c r="C95" s="801">
        <v>8822255.1559999995</v>
      </c>
      <c r="D95" s="411">
        <v>0.54032485181407053</v>
      </c>
      <c r="E95" s="801">
        <v>7505432.0240000002</v>
      </c>
      <c r="F95" s="411">
        <v>0.45967514818592942</v>
      </c>
      <c r="G95" s="802">
        <v>16327687.18</v>
      </c>
      <c r="H95" s="803">
        <v>-3.3574282725841016</v>
      </c>
      <c r="I95" s="806">
        <v>-3.3705528298155656</v>
      </c>
      <c r="J95" s="804">
        <v>-3.3634617481040721</v>
      </c>
      <c r="K95" s="54"/>
    </row>
    <row r="96" spans="1:11" s="66" customFormat="1" ht="18.649999999999999" hidden="1" customHeight="1">
      <c r="A96" s="853"/>
      <c r="B96" s="856">
        <v>2013</v>
      </c>
      <c r="C96" s="801">
        <v>8783067.8420000002</v>
      </c>
      <c r="D96" s="411">
        <v>0.53865856993102701</v>
      </c>
      <c r="E96" s="801">
        <v>7522377.4479999999</v>
      </c>
      <c r="F96" s="411">
        <v>0.46134143006897299</v>
      </c>
      <c r="G96" s="802">
        <v>16305445.289999999</v>
      </c>
      <c r="H96" s="803">
        <v>-2.9292972878104706</v>
      </c>
      <c r="I96" s="803">
        <v>-3.0832406709416063</v>
      </c>
      <c r="J96" s="804">
        <v>-3.0003784696346543</v>
      </c>
      <c r="K96" s="54"/>
    </row>
    <row r="97" spans="1:11" s="66" customFormat="1" ht="18.649999999999999" hidden="1" customHeight="1">
      <c r="A97" s="853"/>
      <c r="B97" s="856">
        <v>2013</v>
      </c>
      <c r="C97" s="801">
        <v>8779227.0099999998</v>
      </c>
      <c r="D97" s="411">
        <v>0.53661531983333866</v>
      </c>
      <c r="E97" s="801">
        <v>7581146.4000000004</v>
      </c>
      <c r="F97" s="411">
        <v>0.46338468016666134</v>
      </c>
      <c r="G97" s="802">
        <v>16360373.41</v>
      </c>
      <c r="H97" s="811">
        <v>-2.0664949444140888</v>
      </c>
      <c r="I97" s="803">
        <v>-2.4587818129470662</v>
      </c>
      <c r="J97" s="804">
        <v>-2.2486662450115347</v>
      </c>
      <c r="K97" s="54"/>
    </row>
    <row r="98" spans="1:11" s="66" customFormat="1" ht="18.649999999999999" hidden="1" customHeight="1">
      <c r="A98" s="853"/>
      <c r="B98" s="856">
        <v>2013</v>
      </c>
      <c r="C98" s="801">
        <v>8734586.9500000011</v>
      </c>
      <c r="D98" s="411">
        <v>0.53607658216415444</v>
      </c>
      <c r="E98" s="801">
        <v>7558956.25</v>
      </c>
      <c r="F98" s="411">
        <v>0.46392341783584551</v>
      </c>
      <c r="G98" s="802">
        <v>16293543.200000001</v>
      </c>
      <c r="H98" s="803">
        <v>-1.6196416185858595</v>
      </c>
      <c r="I98" s="803">
        <v>-1.2244995123705422</v>
      </c>
      <c r="J98" s="804">
        <v>-1.436719797954197</v>
      </c>
      <c r="K98" s="54"/>
    </row>
    <row r="99" spans="1:11" s="2" customFormat="1" ht="18.649999999999999" hidden="1" customHeight="1">
      <c r="A99" s="853"/>
      <c r="B99" s="856">
        <v>2013</v>
      </c>
      <c r="C99" s="801">
        <v>8765925.2859999985</v>
      </c>
      <c r="D99" s="411">
        <v>0.53589181003101138</v>
      </c>
      <c r="E99" s="801">
        <v>7591714.6739999996</v>
      </c>
      <c r="F99" s="411">
        <v>0.46410818996898873</v>
      </c>
      <c r="G99" s="802">
        <v>16357639.959999997</v>
      </c>
      <c r="H99" s="803">
        <v>-0.86155631492729867</v>
      </c>
      <c r="I99" s="803">
        <v>-0.11658755862713122</v>
      </c>
      <c r="J99" s="804">
        <v>-0.5171969218401955</v>
      </c>
      <c r="K99" s="54"/>
    </row>
    <row r="100" spans="1:11" s="79" customFormat="1" ht="18.649999999999999" hidden="1" customHeight="1">
      <c r="A100" s="852"/>
      <c r="B100" s="857">
        <v>2014</v>
      </c>
      <c r="C100" s="807"/>
      <c r="D100" s="417"/>
      <c r="E100" s="807"/>
      <c r="F100" s="417"/>
      <c r="G100" s="808"/>
      <c r="H100" s="809"/>
      <c r="I100" s="809"/>
      <c r="J100" s="810"/>
      <c r="K100" s="54"/>
    </row>
    <row r="101" spans="1:11" s="5" customFormat="1" ht="17.2" hidden="1" customHeight="1">
      <c r="A101" s="853"/>
      <c r="B101" s="856">
        <v>2014</v>
      </c>
      <c r="C101" s="801">
        <v>8670133</v>
      </c>
      <c r="D101" s="411">
        <v>0.53606666725227914</v>
      </c>
      <c r="E101" s="801">
        <v>7503476.608</v>
      </c>
      <c r="F101" s="411">
        <v>0.46393333274772092</v>
      </c>
      <c r="G101" s="802">
        <v>16173609.607999999</v>
      </c>
      <c r="H101" s="803">
        <v>-0.28033500590719029</v>
      </c>
      <c r="I101" s="803">
        <v>0.2477699997411662</v>
      </c>
      <c r="J101" s="804">
        <v>-3.6023080786947048E-2</v>
      </c>
      <c r="K101" s="54"/>
    </row>
    <row r="102" spans="1:11" s="5" customFormat="1" ht="18.649999999999999" customHeight="1">
      <c r="A102" s="853"/>
      <c r="B102" s="856">
        <v>2014</v>
      </c>
      <c r="C102" s="801">
        <v>8687900.4300000016</v>
      </c>
      <c r="D102" s="411">
        <v>0.53588315005545362</v>
      </c>
      <c r="E102" s="801">
        <v>7524403.3700000001</v>
      </c>
      <c r="F102" s="411">
        <v>0.46411684994454644</v>
      </c>
      <c r="G102" s="802">
        <v>16212303.800000001</v>
      </c>
      <c r="H102" s="803">
        <v>0.17760015503540671</v>
      </c>
      <c r="I102" s="803">
        <v>0.61718769780286209</v>
      </c>
      <c r="J102" s="804">
        <v>0.38114151329699553</v>
      </c>
      <c r="K102" s="54"/>
    </row>
    <row r="103" spans="1:11" s="5" customFormat="1" ht="18.649999999999999" hidden="1" customHeight="1">
      <c r="A103" s="853"/>
      <c r="B103" s="856">
        <v>2014</v>
      </c>
      <c r="C103" s="801">
        <v>8721567.0839999989</v>
      </c>
      <c r="D103" s="411">
        <v>0.53518733925331008</v>
      </c>
      <c r="E103" s="801">
        <v>7574721.0460000001</v>
      </c>
      <c r="F103" s="411">
        <v>0.46481266074668998</v>
      </c>
      <c r="G103" s="802">
        <v>16296288.129999999</v>
      </c>
      <c r="H103" s="803">
        <v>0.54038931737795792</v>
      </c>
      <c r="I103" s="803">
        <v>0.90768670509122273</v>
      </c>
      <c r="J103" s="804">
        <v>0.71078065051037242</v>
      </c>
      <c r="K103" s="54"/>
    </row>
    <row r="104" spans="1:11" s="5" customFormat="1" ht="18.649999999999999" hidden="1" customHeight="1">
      <c r="A104" s="853"/>
      <c r="B104" s="856">
        <v>2014</v>
      </c>
      <c r="C104" s="801">
        <v>8777482.1600000001</v>
      </c>
      <c r="D104" s="411">
        <v>0.53423334585175519</v>
      </c>
      <c r="E104" s="801">
        <v>7652570.79</v>
      </c>
      <c r="F104" s="411">
        <v>0.46576665414824486</v>
      </c>
      <c r="G104" s="802">
        <v>16430052.949999999</v>
      </c>
      <c r="H104" s="803">
        <v>0.92690362030813844</v>
      </c>
      <c r="I104" s="803">
        <v>1.5538373963885022</v>
      </c>
      <c r="J104" s="804">
        <v>1.2179426459105969</v>
      </c>
      <c r="K104" s="54"/>
    </row>
    <row r="105" spans="1:11" s="5" customFormat="1" ht="18.649999999999999" hidden="1" customHeight="1">
      <c r="A105" s="853"/>
      <c r="B105" s="856">
        <v>2014</v>
      </c>
      <c r="C105" s="801">
        <v>8894608.7239999995</v>
      </c>
      <c r="D105" s="411">
        <v>0.53490552987411621</v>
      </c>
      <c r="E105" s="801">
        <v>7733764.3760000002</v>
      </c>
      <c r="F105" s="411">
        <v>0.46509447012588384</v>
      </c>
      <c r="G105" s="802">
        <v>16628373.1</v>
      </c>
      <c r="H105" s="803">
        <v>1.4005141272121193</v>
      </c>
      <c r="I105" s="803">
        <v>1.8236437649089794</v>
      </c>
      <c r="J105" s="804">
        <v>1.5968710967602959</v>
      </c>
      <c r="K105" s="54"/>
    </row>
    <row r="106" spans="1:11" s="5" customFormat="1" ht="18.649999999999999" hidden="1" customHeight="1">
      <c r="A106" s="853"/>
      <c r="B106" s="856">
        <v>2014</v>
      </c>
      <c r="C106" s="801">
        <v>8958649.9159999993</v>
      </c>
      <c r="D106" s="411">
        <v>0.53692853497224813</v>
      </c>
      <c r="E106" s="801">
        <v>7726345.074</v>
      </c>
      <c r="F106" s="411">
        <v>0.46307146502775193</v>
      </c>
      <c r="G106" s="802">
        <v>16684994.989999998</v>
      </c>
      <c r="H106" s="803">
        <v>1.673981008403544</v>
      </c>
      <c r="I106" s="803">
        <v>1.894209518247834</v>
      </c>
      <c r="J106" s="804">
        <v>1.7758440802140285</v>
      </c>
      <c r="K106" s="54"/>
    </row>
    <row r="107" spans="1:11" s="66" customFormat="1" ht="18.649999999999999" hidden="1" customHeight="1">
      <c r="A107" s="853"/>
      <c r="B107" s="856">
        <v>2014</v>
      </c>
      <c r="C107" s="801">
        <v>9036921.5640000012</v>
      </c>
      <c r="D107" s="411">
        <v>0.53961104836012364</v>
      </c>
      <c r="E107" s="801">
        <v>7710180.9859999996</v>
      </c>
      <c r="F107" s="411">
        <v>0.46038895163987631</v>
      </c>
      <c r="G107" s="802">
        <v>16747102.550000001</v>
      </c>
      <c r="H107" s="803">
        <v>1.8113224029251143</v>
      </c>
      <c r="I107" s="803">
        <v>2.1133559512489057</v>
      </c>
      <c r="J107" s="804">
        <v>1.9501530700005958</v>
      </c>
      <c r="K107" s="54"/>
    </row>
    <row r="108" spans="1:11" s="66" customFormat="1" ht="18.649999999999999" hidden="1" customHeight="1">
      <c r="A108" s="853"/>
      <c r="B108" s="856">
        <v>2014</v>
      </c>
      <c r="C108" s="801">
        <v>8987092.9700000007</v>
      </c>
      <c r="D108" s="411">
        <v>0.53978088858474937</v>
      </c>
      <c r="E108" s="801">
        <v>7662427.5300000003</v>
      </c>
      <c r="F108" s="411">
        <v>0.46021911141525068</v>
      </c>
      <c r="G108" s="802">
        <v>16649520.5</v>
      </c>
      <c r="H108" s="803">
        <v>1.8684317227879603</v>
      </c>
      <c r="I108" s="806">
        <v>2.0917584157444651</v>
      </c>
      <c r="J108" s="804">
        <v>1.9710894534666181</v>
      </c>
      <c r="K108" s="54"/>
    </row>
    <row r="109" spans="1:11" s="66" customFormat="1" ht="18.649999999999999" hidden="1" customHeight="1">
      <c r="A109" s="853"/>
      <c r="B109" s="856">
        <v>2014</v>
      </c>
      <c r="C109" s="801">
        <v>8969953.5319999997</v>
      </c>
      <c r="D109" s="411">
        <v>0.53835754944154901</v>
      </c>
      <c r="E109" s="801">
        <v>7691749.3480000002</v>
      </c>
      <c r="F109" s="411">
        <v>0.46164245055845099</v>
      </c>
      <c r="G109" s="802">
        <v>16661702.879999999</v>
      </c>
      <c r="H109" s="803">
        <v>2.1277951322011432</v>
      </c>
      <c r="I109" s="803">
        <v>2.2515740691133885</v>
      </c>
      <c r="J109" s="804">
        <v>2.1848994839686497</v>
      </c>
      <c r="K109" s="54"/>
    </row>
    <row r="110" spans="1:11" s="66" customFormat="1" ht="18.649999999999999" hidden="1" customHeight="1">
      <c r="A110" s="853"/>
      <c r="B110" s="856">
        <v>2014</v>
      </c>
      <c r="C110" s="801">
        <v>8948686.4299999997</v>
      </c>
      <c r="D110" s="411">
        <v>0.53615385398509974</v>
      </c>
      <c r="E110" s="801">
        <v>7741833.21</v>
      </c>
      <c r="F110" s="411">
        <v>0.46384614601490021</v>
      </c>
      <c r="G110" s="802">
        <v>16690519.640000001</v>
      </c>
      <c r="H110" s="806">
        <v>1.9302316685395908</v>
      </c>
      <c r="I110" s="803">
        <v>2.1195581976889457</v>
      </c>
      <c r="J110" s="804">
        <v>2.0179626816965168</v>
      </c>
      <c r="K110" s="54"/>
    </row>
    <row r="111" spans="1:11" s="66" customFormat="1" ht="18.649999999999999" hidden="1" customHeight="1">
      <c r="A111" s="853"/>
      <c r="B111" s="856">
        <v>2014</v>
      </c>
      <c r="C111" s="801">
        <v>8955850.7599999998</v>
      </c>
      <c r="D111" s="411">
        <v>0.53641494680350332</v>
      </c>
      <c r="E111" s="801">
        <v>7739900.9400000004</v>
      </c>
      <c r="F111" s="411">
        <v>0.46358505319649673</v>
      </c>
      <c r="G111" s="802">
        <v>16695751.699999999</v>
      </c>
      <c r="H111" s="803">
        <v>2.5331914521727725</v>
      </c>
      <c r="I111" s="803">
        <v>2.3937787707132259</v>
      </c>
      <c r="J111" s="804">
        <v>2.4685146445004023</v>
      </c>
      <c r="K111" s="54"/>
    </row>
    <row r="112" spans="1:11" s="66" customFormat="1" ht="18.649999999999999" hidden="1" customHeight="1">
      <c r="A112" s="853"/>
      <c r="B112" s="856">
        <v>2014</v>
      </c>
      <c r="C112" s="812">
        <v>8991094.716</v>
      </c>
      <c r="D112" s="407">
        <v>0.53597495227476788</v>
      </c>
      <c r="E112" s="812">
        <v>7784119.6439999994</v>
      </c>
      <c r="F112" s="407">
        <v>0.46402504772523212</v>
      </c>
      <c r="G112" s="813">
        <v>16775214.359999999</v>
      </c>
      <c r="H112" s="806">
        <v>2.5686898148632196</v>
      </c>
      <c r="I112" s="806">
        <v>2.5344072882368209</v>
      </c>
      <c r="J112" s="814">
        <v>2.5527790134830752</v>
      </c>
      <c r="K112" s="54"/>
    </row>
    <row r="113" spans="1:11" s="79" customFormat="1" ht="33.049999999999997" hidden="1" customHeight="1">
      <c r="A113" s="852"/>
      <c r="B113" s="857">
        <v>2015</v>
      </c>
      <c r="C113" s="807"/>
      <c r="D113" s="417"/>
      <c r="E113" s="807"/>
      <c r="F113" s="417"/>
      <c r="G113" s="808"/>
      <c r="H113" s="809"/>
      <c r="I113" s="809"/>
      <c r="J113" s="810"/>
      <c r="K113" s="54"/>
    </row>
    <row r="114" spans="1:11" s="5" customFormat="1" ht="19.149999999999999" hidden="1" customHeight="1">
      <c r="A114" s="853"/>
      <c r="B114" s="856">
        <v>2015</v>
      </c>
      <c r="C114" s="801">
        <v>8875684.5899999999</v>
      </c>
      <c r="D114" s="411">
        <v>0.53547616214590465</v>
      </c>
      <c r="E114" s="801">
        <v>7699627.6599999992</v>
      </c>
      <c r="F114" s="411">
        <v>0.46452383785409529</v>
      </c>
      <c r="G114" s="802">
        <v>16575312.25</v>
      </c>
      <c r="H114" s="803">
        <v>2.3708008862147807</v>
      </c>
      <c r="I114" s="803">
        <v>2.6141355833756847</v>
      </c>
      <c r="J114" s="804">
        <v>2.4836919632418102</v>
      </c>
      <c r="K114" s="54"/>
    </row>
    <row r="115" spans="1:11" s="5" customFormat="1" ht="19.149999999999999" customHeight="1">
      <c r="A115" s="853"/>
      <c r="B115" s="856">
        <v>2014.5384615384601</v>
      </c>
      <c r="C115" s="801">
        <v>8936123.8699999992</v>
      </c>
      <c r="D115" s="411">
        <v>0.53598878928048799</v>
      </c>
      <c r="E115" s="801">
        <v>7736097.7299999995</v>
      </c>
      <c r="F115" s="411">
        <v>0.46401121071951207</v>
      </c>
      <c r="G115" s="802">
        <v>16672221.599999998</v>
      </c>
      <c r="H115" s="803">
        <v>2.8571165381092953</v>
      </c>
      <c r="I115" s="803">
        <v>2.8134371536224592</v>
      </c>
      <c r="J115" s="804">
        <v>2.8368441997737506</v>
      </c>
      <c r="K115" s="54"/>
    </row>
    <row r="116" spans="1:11" s="5" customFormat="1" ht="19.149999999999999" hidden="1" customHeight="1">
      <c r="A116" s="853"/>
      <c r="B116" s="856">
        <v>2014.59120879121</v>
      </c>
      <c r="C116" s="801">
        <v>9021599.3100000005</v>
      </c>
      <c r="D116" s="411">
        <v>0.53595353052412842</v>
      </c>
      <c r="E116" s="801">
        <v>7811202.0359999994</v>
      </c>
      <c r="F116" s="411">
        <v>0.46404646947587158</v>
      </c>
      <c r="G116" s="802">
        <v>16832801.346000001</v>
      </c>
      <c r="H116" s="803">
        <v>3.4401183079864239</v>
      </c>
      <c r="I116" s="803">
        <v>3.1219762228059693</v>
      </c>
      <c r="J116" s="804">
        <v>3.2922418388781978</v>
      </c>
      <c r="K116" s="54"/>
    </row>
    <row r="117" spans="1:11" s="5" customFormat="1" ht="19.149999999999999" hidden="1" customHeight="1">
      <c r="A117" s="853"/>
      <c r="B117" s="856">
        <v>2014.6439560439601</v>
      </c>
      <c r="C117" s="801">
        <v>9114263.7899999991</v>
      </c>
      <c r="D117" s="411">
        <v>0.53587166189882662</v>
      </c>
      <c r="E117" s="801">
        <v>7894032.1100000003</v>
      </c>
      <c r="F117" s="411">
        <v>0.46412833810117338</v>
      </c>
      <c r="G117" s="802">
        <v>17008295.899999999</v>
      </c>
      <c r="H117" s="803">
        <v>3.8368819652491197</v>
      </c>
      <c r="I117" s="803">
        <v>3.1552967836054506</v>
      </c>
      <c r="J117" s="804">
        <v>3.5194223156779287</v>
      </c>
      <c r="K117" s="54"/>
    </row>
    <row r="118" spans="1:11" s="5" customFormat="1" ht="19.149999999999999" hidden="1" customHeight="1">
      <c r="A118" s="853"/>
      <c r="B118" s="856">
        <v>2014.6967032967</v>
      </c>
      <c r="C118" s="801">
        <v>9239361.9299999997</v>
      </c>
      <c r="D118" s="411">
        <v>0.53650748493564115</v>
      </c>
      <c r="E118" s="801">
        <v>7981948.4699999997</v>
      </c>
      <c r="F118" s="411">
        <v>0.4634925150643589</v>
      </c>
      <c r="G118" s="802">
        <v>17221310.399999999</v>
      </c>
      <c r="H118" s="803">
        <v>3.8759794466255215</v>
      </c>
      <c r="I118" s="803">
        <v>3.2090982079850079</v>
      </c>
      <c r="J118" s="804">
        <v>3.5658166703031071</v>
      </c>
      <c r="K118" s="54"/>
    </row>
    <row r="119" spans="1:11" s="5" customFormat="1" ht="19.149999999999999" hidden="1" customHeight="1">
      <c r="A119" s="853"/>
      <c r="B119" s="856">
        <v>2014.7494505494501</v>
      </c>
      <c r="C119" s="801">
        <v>9291629.8660000004</v>
      </c>
      <c r="D119" s="411">
        <v>0.53844558334226766</v>
      </c>
      <c r="E119" s="801">
        <v>7964765.4939999999</v>
      </c>
      <c r="F119" s="411">
        <v>0.46155441665773239</v>
      </c>
      <c r="G119" s="802">
        <v>17256395.359999999</v>
      </c>
      <c r="H119" s="803">
        <v>3.7168541367522892</v>
      </c>
      <c r="I119" s="803">
        <v>3.0858111787203342</v>
      </c>
      <c r="J119" s="804">
        <v>3.4246361496809783</v>
      </c>
      <c r="K119" s="54"/>
    </row>
    <row r="120" spans="1:11" s="5" customFormat="1" ht="19" hidden="1" customHeight="1">
      <c r="A120" s="853"/>
      <c r="B120" s="856">
        <v>2014.8021978022</v>
      </c>
      <c r="C120" s="801">
        <v>9368178.4299999997</v>
      </c>
      <c r="D120" s="411">
        <v>0.5410382019024238</v>
      </c>
      <c r="E120" s="801">
        <v>7947010.0300000003</v>
      </c>
      <c r="F120" s="411">
        <v>0.45896179809757609</v>
      </c>
      <c r="G120" s="802">
        <v>17315188.460000001</v>
      </c>
      <c r="H120" s="803">
        <v>3.6655941257652529</v>
      </c>
      <c r="I120" s="803">
        <v>3.0716405286728161</v>
      </c>
      <c r="J120" s="804">
        <v>3.3921444518771438</v>
      </c>
      <c r="K120" s="54"/>
    </row>
    <row r="121" spans="1:11" s="66" customFormat="1" ht="19.149999999999999" hidden="1" customHeight="1">
      <c r="A121" s="853"/>
      <c r="B121" s="856">
        <v>2014.8549450549399</v>
      </c>
      <c r="C121" s="801">
        <v>9298858.3420000002</v>
      </c>
      <c r="D121" s="411">
        <v>0.54123235573539108</v>
      </c>
      <c r="E121" s="801">
        <v>7882040.4780000001</v>
      </c>
      <c r="F121" s="411">
        <v>0.45876764426460898</v>
      </c>
      <c r="G121" s="802">
        <v>17180898.82</v>
      </c>
      <c r="H121" s="803">
        <v>3.4690346816340849</v>
      </c>
      <c r="I121" s="806">
        <v>2.8661014690210038</v>
      </c>
      <c r="J121" s="804">
        <v>3.1915532942825564</v>
      </c>
      <c r="K121" s="54"/>
    </row>
    <row r="122" spans="1:11" s="66" customFormat="1" ht="19.149999999999999" hidden="1" customHeight="1">
      <c r="A122" s="853"/>
      <c r="B122" s="856">
        <v>2014.90769230769</v>
      </c>
      <c r="C122" s="801">
        <v>9274173.4360000007</v>
      </c>
      <c r="D122" s="411">
        <v>0.53951561012830296</v>
      </c>
      <c r="E122" s="801">
        <v>7915641.3940000003</v>
      </c>
      <c r="F122" s="411">
        <v>0.46048438987169704</v>
      </c>
      <c r="G122" s="802">
        <v>17189814.830000002</v>
      </c>
      <c r="H122" s="803">
        <v>3.3915438125148256</v>
      </c>
      <c r="I122" s="803">
        <v>2.9108078782912514</v>
      </c>
      <c r="J122" s="804">
        <v>3.1696156977683643</v>
      </c>
      <c r="K122" s="54"/>
    </row>
    <row r="123" spans="1:11" s="66" customFormat="1" ht="19.149999999999999" hidden="1" customHeight="1">
      <c r="A123" s="853"/>
      <c r="B123" s="856">
        <v>2014.9604395604399</v>
      </c>
      <c r="C123" s="801">
        <v>9248559</v>
      </c>
      <c r="D123" s="411">
        <v>0.53703665470844231</v>
      </c>
      <c r="E123" s="801">
        <v>7972907.9500000002</v>
      </c>
      <c r="F123" s="411">
        <v>0.4629633452915578</v>
      </c>
      <c r="G123" s="802">
        <v>17221466.949999999</v>
      </c>
      <c r="H123" s="806">
        <v>3.3510233300241055</v>
      </c>
      <c r="I123" s="803">
        <v>2.9847548213971464</v>
      </c>
      <c r="J123" s="804">
        <v>3.1811310938908406</v>
      </c>
      <c r="K123" s="54"/>
    </row>
    <row r="124" spans="1:11" s="66" customFormat="1" ht="19.149999999999999" hidden="1" customHeight="1">
      <c r="A124" s="853"/>
      <c r="B124" s="856">
        <v>2015.01318681319</v>
      </c>
      <c r="C124" s="801">
        <v>9255015.6160000004</v>
      </c>
      <c r="D124" s="411">
        <v>0.53736104039675614</v>
      </c>
      <c r="E124" s="801">
        <v>7968070.7639999995</v>
      </c>
      <c r="F124" s="411">
        <v>0.46263895960324386</v>
      </c>
      <c r="G124" s="802">
        <v>17223086.379999999</v>
      </c>
      <c r="H124" s="803">
        <v>3.3404403893840851</v>
      </c>
      <c r="I124" s="803">
        <v>2.947968272059029</v>
      </c>
      <c r="J124" s="804">
        <v>3.1584961819958011</v>
      </c>
      <c r="K124" s="54"/>
    </row>
    <row r="125" spans="1:11" s="2" customFormat="1" ht="19.149999999999999" hidden="1" customHeight="1">
      <c r="A125" s="853"/>
      <c r="B125" s="856">
        <v>2015.0659340659299</v>
      </c>
      <c r="C125" s="812">
        <v>9287654.0680000018</v>
      </c>
      <c r="D125" s="407">
        <v>0.53659807501905477</v>
      </c>
      <c r="E125" s="812">
        <v>8020745.8320000004</v>
      </c>
      <c r="F125" s="407">
        <v>0.46340192498094518</v>
      </c>
      <c r="G125" s="802">
        <v>17308399.900000002</v>
      </c>
      <c r="H125" s="815">
        <v>3.2983675666575181</v>
      </c>
      <c r="I125" s="815">
        <v>3.0398580548847605</v>
      </c>
      <c r="J125" s="816">
        <v>3.1784126781197415</v>
      </c>
      <c r="K125" s="54"/>
    </row>
    <row r="126" spans="1:11" s="79" customFormat="1" ht="19.149999999999999" hidden="1" customHeight="1">
      <c r="A126" s="852"/>
      <c r="B126" s="856">
        <v>2015.11868131868</v>
      </c>
      <c r="C126" s="807"/>
      <c r="D126" s="417"/>
      <c r="E126" s="807"/>
      <c r="F126" s="417"/>
      <c r="G126" s="808"/>
      <c r="H126" s="809"/>
      <c r="I126" s="809"/>
      <c r="J126" s="810"/>
      <c r="K126" s="54"/>
    </row>
    <row r="127" spans="1:11" s="5" customFormat="1" ht="19.149999999999999" hidden="1" customHeight="1">
      <c r="A127" s="853"/>
      <c r="B127" s="856">
        <v>2016</v>
      </c>
      <c r="C127" s="801">
        <v>9174618.3790000007</v>
      </c>
      <c r="D127" s="411">
        <v>0.53639071572099939</v>
      </c>
      <c r="E127" s="801">
        <v>7929738.7809999995</v>
      </c>
      <c r="F127" s="411">
        <v>0.46360928427900061</v>
      </c>
      <c r="G127" s="802">
        <v>17104357.16</v>
      </c>
      <c r="H127" s="803">
        <v>3.3680082473503035</v>
      </c>
      <c r="I127" s="803">
        <v>2.9886006331895771</v>
      </c>
      <c r="J127" s="804">
        <v>3.1917643663093003</v>
      </c>
      <c r="K127" s="54"/>
    </row>
    <row r="128" spans="1:11" s="5" customFormat="1" ht="19.149999999999999" customHeight="1">
      <c r="A128" s="853"/>
      <c r="B128" s="856">
        <v>2016</v>
      </c>
      <c r="C128" s="801">
        <v>9205512.2760000005</v>
      </c>
      <c r="D128" s="411">
        <v>0.53621078133625411</v>
      </c>
      <c r="E128" s="801">
        <v>7962199.7439999999</v>
      </c>
      <c r="F128" s="411">
        <v>0.46378921866374595</v>
      </c>
      <c r="G128" s="802">
        <v>17167712.02</v>
      </c>
      <c r="H128" s="803">
        <v>3.0146001769780923</v>
      </c>
      <c r="I128" s="803">
        <v>2.9226881806727221</v>
      </c>
      <c r="J128" s="804">
        <v>2.9719519802927863</v>
      </c>
      <c r="K128" s="54"/>
    </row>
    <row r="129" spans="1:11" s="5" customFormat="1" ht="19.149999999999999" hidden="1" customHeight="1">
      <c r="A129" s="853"/>
      <c r="B129" s="856">
        <v>2016</v>
      </c>
      <c r="C129" s="801">
        <v>9268688.222000001</v>
      </c>
      <c r="D129" s="411">
        <v>0.53558282918447164</v>
      </c>
      <c r="E129" s="801">
        <v>8037109.7180000003</v>
      </c>
      <c r="F129" s="411">
        <v>0.46441717081552841</v>
      </c>
      <c r="G129" s="802">
        <v>17305797.940000001</v>
      </c>
      <c r="H129" s="803">
        <v>2.7388593032070787</v>
      </c>
      <c r="I129" s="803">
        <v>2.8920988211397685</v>
      </c>
      <c r="J129" s="804">
        <v>2.8099695604879145</v>
      </c>
      <c r="K129" s="54"/>
    </row>
    <row r="130" spans="1:11" s="5" customFormat="1" ht="19.149999999999999" hidden="1" customHeight="1">
      <c r="A130" s="853"/>
      <c r="B130" s="856">
        <v>2016</v>
      </c>
      <c r="C130" s="801">
        <v>9352343.4419999998</v>
      </c>
      <c r="D130" s="411">
        <v>0.5355263114948845</v>
      </c>
      <c r="E130" s="801">
        <v>8111492.1179999998</v>
      </c>
      <c r="F130" s="411">
        <v>0.46447368850511556</v>
      </c>
      <c r="G130" s="802">
        <v>17463835.559999999</v>
      </c>
      <c r="H130" s="803">
        <v>2.6121654747497871</v>
      </c>
      <c r="I130" s="803">
        <v>2.7547393394121684</v>
      </c>
      <c r="J130" s="804">
        <v>2.6783380456121932</v>
      </c>
      <c r="K130" s="54"/>
    </row>
    <row r="131" spans="1:11" s="5" customFormat="1" ht="19.149999999999999" hidden="1" customHeight="1">
      <c r="A131" s="853"/>
      <c r="B131" s="856">
        <v>2016</v>
      </c>
      <c r="C131" s="801">
        <v>9462768.9399999995</v>
      </c>
      <c r="D131" s="411">
        <v>0.53577482345482752</v>
      </c>
      <c r="E131" s="801">
        <v>8199070.5600000005</v>
      </c>
      <c r="F131" s="411">
        <v>0.46422517654517248</v>
      </c>
      <c r="G131" s="802">
        <v>17661839.5</v>
      </c>
      <c r="H131" s="803">
        <v>2.4179917584417012</v>
      </c>
      <c r="I131" s="803">
        <v>2.7201640152908766</v>
      </c>
      <c r="J131" s="804">
        <v>2.5580463377514064</v>
      </c>
      <c r="K131" s="54"/>
    </row>
    <row r="132" spans="1:11" s="5" customFormat="1" ht="19.149999999999999" hidden="1" customHeight="1">
      <c r="A132" s="853"/>
      <c r="B132" s="856">
        <v>2016</v>
      </c>
      <c r="C132" s="801">
        <v>9554967.379999999</v>
      </c>
      <c r="D132" s="411">
        <v>0.53799670923378173</v>
      </c>
      <c r="E132" s="801">
        <v>8205303.6699999999</v>
      </c>
      <c r="F132" s="411">
        <v>0.46200329076621843</v>
      </c>
      <c r="G132" s="802">
        <v>17760271.049999997</v>
      </c>
      <c r="H132" s="803">
        <v>2.834136936121439</v>
      </c>
      <c r="I132" s="803">
        <v>3.0200283508811481</v>
      </c>
      <c r="J132" s="804">
        <v>2.9199359396225475</v>
      </c>
      <c r="K132" s="54"/>
    </row>
    <row r="133" spans="1:11" s="5" customFormat="1" ht="19.149999999999999" hidden="1" customHeight="1">
      <c r="A133" s="853"/>
      <c r="B133" s="856">
        <v>2016</v>
      </c>
      <c r="C133" s="801">
        <v>9647715.375</v>
      </c>
      <c r="D133" s="411">
        <v>0.54063994290924822</v>
      </c>
      <c r="E133" s="801">
        <v>8197276.4750000006</v>
      </c>
      <c r="F133" s="411">
        <v>0.45936005709075178</v>
      </c>
      <c r="G133" s="802">
        <v>17844991.850000001</v>
      </c>
      <c r="H133" s="803">
        <v>2.9838985998049736</v>
      </c>
      <c r="I133" s="803">
        <v>3.1491899979393878</v>
      </c>
      <c r="J133" s="804">
        <v>3.0597610371027884</v>
      </c>
      <c r="K133" s="54"/>
    </row>
    <row r="134" spans="1:11" s="66" customFormat="1" ht="19.149999999999999" hidden="1" customHeight="1">
      <c r="A134" s="853"/>
      <c r="B134" s="856">
        <v>2016</v>
      </c>
      <c r="C134" s="801">
        <v>9577711.8739999998</v>
      </c>
      <c r="D134" s="411">
        <v>0.54111381102332645</v>
      </c>
      <c r="E134" s="801">
        <v>8122283.3559999997</v>
      </c>
      <c r="F134" s="411">
        <v>0.45888618897667349</v>
      </c>
      <c r="G134" s="802">
        <v>17699995.23</v>
      </c>
      <c r="H134" s="803">
        <v>2.9987932038980176</v>
      </c>
      <c r="I134" s="806">
        <v>3.0479782319128503</v>
      </c>
      <c r="J134" s="804">
        <v>3.0213577033334786</v>
      </c>
      <c r="K134" s="54"/>
    </row>
    <row r="135" spans="1:11" s="66" customFormat="1" ht="19.149999999999999" hidden="1" customHeight="1">
      <c r="A135" s="853"/>
      <c r="B135" s="856">
        <v>2016</v>
      </c>
      <c r="C135" s="801">
        <v>9548391.6730000004</v>
      </c>
      <c r="D135" s="411">
        <v>0.53909104288345677</v>
      </c>
      <c r="E135" s="801">
        <v>8163628.9569999995</v>
      </c>
      <c r="F135" s="411">
        <v>0.46090895711654328</v>
      </c>
      <c r="G135" s="802">
        <v>17712020.629999999</v>
      </c>
      <c r="H135" s="803">
        <v>2.95679435900513</v>
      </c>
      <c r="I135" s="806">
        <v>3.1328802134463984</v>
      </c>
      <c r="J135" s="804">
        <v>3.0378791462525498</v>
      </c>
      <c r="K135" s="54"/>
    </row>
    <row r="136" spans="1:11" s="66" customFormat="1" ht="19.149999999999999" hidden="1" customHeight="1">
      <c r="A136" s="853"/>
      <c r="B136" s="856">
        <v>2016</v>
      </c>
      <c r="C136" s="801">
        <v>9566569.5199999996</v>
      </c>
      <c r="D136" s="411">
        <v>0.5370447642602818</v>
      </c>
      <c r="E136" s="801">
        <v>8246786.3799999999</v>
      </c>
      <c r="F136" s="411">
        <v>0.46295523573971825</v>
      </c>
      <c r="G136" s="802">
        <v>17813355.899999999</v>
      </c>
      <c r="H136" s="803">
        <v>3.4384872281184613</v>
      </c>
      <c r="I136" s="803">
        <v>3.4351134080257424</v>
      </c>
      <c r="J136" s="804">
        <v>3.4369252730819255</v>
      </c>
      <c r="K136" s="54"/>
    </row>
    <row r="137" spans="1:11" s="66" customFormat="1" ht="19.149999999999999" hidden="1" customHeight="1">
      <c r="A137" s="853"/>
      <c r="B137" s="856">
        <v>2016</v>
      </c>
      <c r="C137" s="801">
        <v>9546540.9359999988</v>
      </c>
      <c r="D137" s="411">
        <v>0.53690999421686891</v>
      </c>
      <c r="E137" s="801">
        <v>8233982.8739999989</v>
      </c>
      <c r="F137" s="411">
        <v>0.46309000578313109</v>
      </c>
      <c r="G137" s="802">
        <v>17780523.809999999</v>
      </c>
      <c r="H137" s="806">
        <v>3.1499171054450983</v>
      </c>
      <c r="I137" s="803">
        <v>3.3372207385682202</v>
      </c>
      <c r="J137" s="804">
        <v>3.2365710634030904</v>
      </c>
      <c r="K137" s="54"/>
    </row>
    <row r="138" spans="1:11" s="2" customFormat="1" ht="19.149999999999999" hidden="1" customHeight="1">
      <c r="A138" s="853"/>
      <c r="B138" s="856">
        <v>2016</v>
      </c>
      <c r="C138" s="801">
        <v>9571564.9600000009</v>
      </c>
      <c r="D138" s="411">
        <v>0.53625053136568113</v>
      </c>
      <c r="E138" s="801">
        <v>8277489.54</v>
      </c>
      <c r="F138" s="411">
        <v>0.46374946863431898</v>
      </c>
      <c r="G138" s="802">
        <v>17849054.5</v>
      </c>
      <c r="H138" s="803">
        <v>3.0568633362238984</v>
      </c>
      <c r="I138" s="803">
        <v>3.2009954358069876</v>
      </c>
      <c r="J138" s="804">
        <v>3.1236544286222312</v>
      </c>
      <c r="K138" s="54"/>
    </row>
    <row r="139" spans="1:11" s="79" customFormat="1" ht="19.149999999999999" hidden="1" customHeight="1">
      <c r="A139" s="852"/>
      <c r="B139" s="857">
        <v>2017</v>
      </c>
      <c r="C139" s="817"/>
      <c r="D139" s="682"/>
      <c r="E139" s="817"/>
      <c r="F139" s="682"/>
      <c r="G139" s="818"/>
      <c r="H139" s="819"/>
      <c r="I139" s="819"/>
      <c r="J139" s="820"/>
      <c r="K139" s="54"/>
    </row>
    <row r="140" spans="1:11" s="5" customFormat="1" ht="19.149999999999999" hidden="1" customHeight="1">
      <c r="A140" s="853"/>
      <c r="B140" s="856">
        <v>2017</v>
      </c>
      <c r="C140" s="801">
        <v>9491224.1889999993</v>
      </c>
      <c r="D140" s="411">
        <v>0.53701088969613109</v>
      </c>
      <c r="E140" s="801">
        <v>8182950.341</v>
      </c>
      <c r="F140" s="411">
        <v>0.46298911030386886</v>
      </c>
      <c r="G140" s="802">
        <v>17674174.530000001</v>
      </c>
      <c r="H140" s="803">
        <v>3.4508880579129624</v>
      </c>
      <c r="I140" s="803">
        <v>3.1931891704517028</v>
      </c>
      <c r="J140" s="804">
        <v>3.3314164611375645</v>
      </c>
      <c r="K140" s="54"/>
    </row>
    <row r="141" spans="1:11" s="5" customFormat="1" ht="19.149999999999999" customHeight="1">
      <c r="A141" s="853"/>
      <c r="B141" s="856">
        <v>2017</v>
      </c>
      <c r="C141" s="801">
        <v>9529242.3300000001</v>
      </c>
      <c r="D141" s="411">
        <v>0.53691151104921164</v>
      </c>
      <c r="E141" s="801">
        <v>8219012.5199999996</v>
      </c>
      <c r="F141" s="411">
        <v>0.46308848895078825</v>
      </c>
      <c r="G141" s="802">
        <v>17748254.850000001</v>
      </c>
      <c r="H141" s="803">
        <v>3.5166978685586798</v>
      </c>
      <c r="I141" s="803">
        <v>3.2253998173497678</v>
      </c>
      <c r="J141" s="804">
        <v>3.381596972990252</v>
      </c>
      <c r="K141" s="54"/>
    </row>
    <row r="142" spans="1:11" s="5" customFormat="1" ht="19.149999999999999" hidden="1" customHeight="1">
      <c r="A142" s="853"/>
      <c r="B142" s="856">
        <v>2017</v>
      </c>
      <c r="C142" s="801">
        <v>9609790.3159999996</v>
      </c>
      <c r="D142" s="411">
        <v>0.53655984075248797</v>
      </c>
      <c r="E142" s="801">
        <v>8300216.3339999998</v>
      </c>
      <c r="F142" s="411">
        <v>0.46344015924751208</v>
      </c>
      <c r="G142" s="802">
        <v>17910006.649999999</v>
      </c>
      <c r="H142" s="803">
        <v>3.6801550103968879</v>
      </c>
      <c r="I142" s="803">
        <v>3.2736471845188788</v>
      </c>
      <c r="J142" s="804">
        <v>3.49136579598823</v>
      </c>
      <c r="K142" s="54"/>
    </row>
    <row r="143" spans="1:11" s="5" customFormat="1" ht="19.149999999999999" hidden="1" customHeight="1">
      <c r="A143" s="853"/>
      <c r="B143" s="856">
        <v>2017</v>
      </c>
      <c r="C143" s="801">
        <v>9713794</v>
      </c>
      <c r="D143" s="411">
        <v>0.53601561662802721</v>
      </c>
      <c r="E143" s="801">
        <v>8408428</v>
      </c>
      <c r="F143" s="411">
        <v>0.46398438337197284</v>
      </c>
      <c r="G143" s="802">
        <v>18122222</v>
      </c>
      <c r="H143" s="803">
        <v>3.8648127096870581</v>
      </c>
      <c r="I143" s="803">
        <v>3.6606813848845121</v>
      </c>
      <c r="J143" s="804">
        <v>3.7699990803165946</v>
      </c>
      <c r="K143" s="54"/>
    </row>
    <row r="144" spans="1:11" s="5" customFormat="1" ht="19.149999999999999" hidden="1" customHeight="1">
      <c r="A144" s="853"/>
      <c r="B144" s="856">
        <v>2017</v>
      </c>
      <c r="C144" s="801">
        <v>9842956.8260000013</v>
      </c>
      <c r="D144" s="411">
        <v>0.53653500011484889</v>
      </c>
      <c r="E144" s="801">
        <v>8502457.4039999992</v>
      </c>
      <c r="F144" s="411">
        <v>0.46346499988515105</v>
      </c>
      <c r="G144" s="802">
        <v>18345414.23</v>
      </c>
      <c r="H144" s="803">
        <v>4.0177234423733239</v>
      </c>
      <c r="I144" s="803">
        <v>3.7002589717925076</v>
      </c>
      <c r="J144" s="804">
        <v>3.8703484424711405</v>
      </c>
      <c r="K144" s="54"/>
    </row>
    <row r="145" spans="1:11" s="5" customFormat="1" ht="19.149999999999999" hidden="1" customHeight="1">
      <c r="A145" s="853"/>
      <c r="B145" s="856">
        <v>2017</v>
      </c>
      <c r="C145" s="801">
        <v>9926626.1280000005</v>
      </c>
      <c r="D145" s="411">
        <v>0.53852160519302161</v>
      </c>
      <c r="E145" s="801">
        <v>8506480.4220000003</v>
      </c>
      <c r="F145" s="411">
        <v>0.46147839480697844</v>
      </c>
      <c r="G145" s="802">
        <v>18433106.550000001</v>
      </c>
      <c r="H145" s="803">
        <v>3.8896914371255633</v>
      </c>
      <c r="I145" s="803">
        <v>3.6705131718787385</v>
      </c>
      <c r="J145" s="804">
        <v>3.7884303573171252</v>
      </c>
      <c r="K145" s="54"/>
    </row>
    <row r="146" spans="1:11" s="5" customFormat="1" ht="19.149999999999999" hidden="1" customHeight="1">
      <c r="A146" s="853"/>
      <c r="B146" s="856">
        <v>2017</v>
      </c>
      <c r="C146" s="801">
        <v>10005191.902000001</v>
      </c>
      <c r="D146" s="411">
        <v>0.54113331543832666</v>
      </c>
      <c r="E146" s="801">
        <v>8484137.0980000012</v>
      </c>
      <c r="F146" s="411">
        <v>0.45886668456167345</v>
      </c>
      <c r="G146" s="802">
        <v>18489329</v>
      </c>
      <c r="H146" s="803">
        <v>3.7052971932228047</v>
      </c>
      <c r="I146" s="803">
        <v>3.4994625821742886</v>
      </c>
      <c r="J146" s="804">
        <v>3.6107449945403118</v>
      </c>
      <c r="K146" s="54"/>
    </row>
    <row r="147" spans="1:11" s="66" customFormat="1" ht="19.149999999999999" hidden="1" customHeight="1">
      <c r="A147" s="853"/>
      <c r="B147" s="856">
        <v>2017</v>
      </c>
      <c r="C147" s="801">
        <v>9911460.0549999997</v>
      </c>
      <c r="D147" s="411">
        <v>0.54131865518813882</v>
      </c>
      <c r="E147" s="801">
        <v>8398383.8049999997</v>
      </c>
      <c r="F147" s="411">
        <v>0.45868134481186124</v>
      </c>
      <c r="G147" s="802">
        <v>18309843.859999999</v>
      </c>
      <c r="H147" s="803">
        <v>3.4846337558556542</v>
      </c>
      <c r="I147" s="806">
        <v>3.3992959479312219</v>
      </c>
      <c r="J147" s="804">
        <v>3.445473414401576</v>
      </c>
      <c r="K147" s="54"/>
    </row>
    <row r="148" spans="1:11" s="66" customFormat="1" ht="19.149999999999999" hidden="1" customHeight="1">
      <c r="A148" s="853"/>
      <c r="B148" s="856">
        <v>2017</v>
      </c>
      <c r="C148" s="801">
        <v>9889510.2719999999</v>
      </c>
      <c r="D148" s="411">
        <v>0.53934463234231944</v>
      </c>
      <c r="E148" s="801">
        <v>8446651.2080000006</v>
      </c>
      <c r="F148" s="411">
        <v>0.46065536765768056</v>
      </c>
      <c r="G148" s="802">
        <v>18336161.48</v>
      </c>
      <c r="H148" s="803">
        <v>3.5725241557128555</v>
      </c>
      <c r="I148" s="803">
        <v>3.4668681353691397</v>
      </c>
      <c r="J148" s="804">
        <v>3.5238263495631372</v>
      </c>
      <c r="K148" s="54"/>
    </row>
    <row r="149" spans="1:11" s="66" customFormat="1" ht="19.149999999999999" hidden="1" customHeight="1">
      <c r="A149" s="853"/>
      <c r="B149" s="856">
        <v>2017</v>
      </c>
      <c r="C149" s="801">
        <v>9897254.6349999998</v>
      </c>
      <c r="D149" s="411">
        <v>0.5370032845041961</v>
      </c>
      <c r="E149" s="801">
        <v>8533274.4149999991</v>
      </c>
      <c r="F149" s="411">
        <v>0.46299671549580396</v>
      </c>
      <c r="G149" s="802">
        <v>18430529.049999997</v>
      </c>
      <c r="H149" s="806">
        <v>3.4566739342526631</v>
      </c>
      <c r="I149" s="803">
        <v>3.473935443444816</v>
      </c>
      <c r="J149" s="804">
        <v>3.4646652403099267</v>
      </c>
      <c r="K149" s="54"/>
    </row>
    <row r="150" spans="1:11" s="66" customFormat="1" ht="19.149999999999999" hidden="1" customHeight="1">
      <c r="A150" s="853"/>
      <c r="B150" s="856">
        <v>2017</v>
      </c>
      <c r="C150" s="801">
        <v>9895929.9539999999</v>
      </c>
      <c r="D150" s="411">
        <v>0.53730377495755144</v>
      </c>
      <c r="E150" s="801">
        <v>8521826.2860000003</v>
      </c>
      <c r="F150" s="411">
        <v>0.46269622504244845</v>
      </c>
      <c r="G150" s="802">
        <v>18417756.240000002</v>
      </c>
      <c r="H150" s="803">
        <v>3.6598493668262222</v>
      </c>
      <c r="I150" s="803">
        <v>3.4957980409324136</v>
      </c>
      <c r="J150" s="804">
        <v>3.5838788373693262</v>
      </c>
      <c r="K150" s="54"/>
    </row>
    <row r="151" spans="1:11" s="2" customFormat="1" ht="19.149999999999999" hidden="1" customHeight="1">
      <c r="A151" s="853"/>
      <c r="B151" s="856">
        <v>2017</v>
      </c>
      <c r="C151" s="812">
        <v>9906178.9680000003</v>
      </c>
      <c r="D151" s="407">
        <v>0.53662358303218771</v>
      </c>
      <c r="E151" s="812">
        <v>8554021.5920000002</v>
      </c>
      <c r="F151" s="407">
        <v>0.46337641696781212</v>
      </c>
      <c r="G151" s="802">
        <v>18460200.560000002</v>
      </c>
      <c r="H151" s="815">
        <v>3.4959174325031057</v>
      </c>
      <c r="I151" s="815">
        <v>3.3407719896677861</v>
      </c>
      <c r="J151" s="816">
        <v>3.4239688158272088</v>
      </c>
      <c r="K151" s="54"/>
    </row>
    <row r="152" spans="1:11" s="79" customFormat="1" ht="19.149999999999999" customHeight="1">
      <c r="A152" s="852"/>
      <c r="B152" s="858">
        <v>2018</v>
      </c>
      <c r="C152" s="807"/>
      <c r="D152" s="417"/>
      <c r="E152" s="807"/>
      <c r="F152" s="417"/>
      <c r="G152" s="808"/>
      <c r="H152" s="809"/>
      <c r="I152" s="809"/>
      <c r="J152" s="810"/>
      <c r="K152" s="54"/>
    </row>
    <row r="153" spans="1:11" s="5" customFormat="1" ht="19.149999999999999" customHeight="1">
      <c r="A153" s="853"/>
      <c r="B153" s="859" t="s">
        <v>9</v>
      </c>
      <c r="C153" s="829">
        <v>9821704.504999999</v>
      </c>
      <c r="D153" s="830">
        <v>0.53723268531128787</v>
      </c>
      <c r="E153" s="829">
        <v>8460326.3049999997</v>
      </c>
      <c r="F153" s="830">
        <v>0.46276731468871213</v>
      </c>
      <c r="G153" s="831">
        <v>18282030.809999999</v>
      </c>
      <c r="H153" s="832">
        <v>3.4819566940902575</v>
      </c>
      <c r="I153" s="832">
        <v>3.3896816238787437</v>
      </c>
      <c r="J153" s="833">
        <v>3.4392343414297812</v>
      </c>
      <c r="K153" s="54"/>
    </row>
    <row r="154" spans="1:11" s="5" customFormat="1" ht="19.149999999999999" customHeight="1">
      <c r="A154" s="853"/>
      <c r="B154" s="856" t="s">
        <v>10</v>
      </c>
      <c r="C154" s="801">
        <v>9863981.3999999985</v>
      </c>
      <c r="D154" s="411">
        <v>0.53715107536443096</v>
      </c>
      <c r="E154" s="801">
        <v>8499532.8000000007</v>
      </c>
      <c r="F154" s="411">
        <v>0.46284892463556898</v>
      </c>
      <c r="G154" s="802">
        <v>18363514.199999999</v>
      </c>
      <c r="H154" s="803">
        <v>3.5127564019037578</v>
      </c>
      <c r="I154" s="803">
        <v>3.4130654907434348</v>
      </c>
      <c r="J154" s="804">
        <v>3.4665906884923743</v>
      </c>
      <c r="K154" s="54"/>
    </row>
    <row r="155" spans="1:11" s="5" customFormat="1" ht="19.149999999999999" customHeight="1">
      <c r="A155" s="853"/>
      <c r="B155" s="860" t="s">
        <v>38</v>
      </c>
      <c r="C155" s="821">
        <v>9919904.4749999996</v>
      </c>
      <c r="D155" s="612">
        <v>0.53615055173557813</v>
      </c>
      <c r="E155" s="821">
        <v>8582183.125</v>
      </c>
      <c r="F155" s="612">
        <v>0.46384944826442176</v>
      </c>
      <c r="G155" s="822">
        <v>18502087.600000001</v>
      </c>
      <c r="H155" s="823">
        <v>3.2270647829190295</v>
      </c>
      <c r="I155" s="823">
        <v>3.3971017098070746</v>
      </c>
      <c r="J155" s="824">
        <v>3.3058667233940184</v>
      </c>
      <c r="K155" s="54"/>
    </row>
    <row r="156" spans="1:11" s="5" customFormat="1" ht="19.149999999999999" customHeight="1">
      <c r="A156" s="853"/>
      <c r="B156" s="860" t="s">
        <v>39</v>
      </c>
      <c r="C156" s="821">
        <v>10013518.896</v>
      </c>
      <c r="D156" s="612">
        <v>0.53609978768673539</v>
      </c>
      <c r="E156" s="821">
        <v>8664941.9539999999</v>
      </c>
      <c r="F156" s="612">
        <v>0.4639002123132645</v>
      </c>
      <c r="G156" s="822">
        <v>18678460.850000001</v>
      </c>
      <c r="H156" s="823">
        <v>3.0855595249394696</v>
      </c>
      <c r="I156" s="823">
        <v>3.0506767019947034</v>
      </c>
      <c r="J156" s="824">
        <v>3.0693744398451912</v>
      </c>
      <c r="K156" s="54"/>
    </row>
    <row r="157" spans="1:11" s="5" customFormat="1" ht="19.149999999999999" customHeight="1">
      <c r="A157" s="853"/>
      <c r="B157" s="860" t="s">
        <v>40</v>
      </c>
      <c r="C157" s="821">
        <v>10142614.501</v>
      </c>
      <c r="D157" s="612">
        <v>0.53620176714035972</v>
      </c>
      <c r="E157" s="821">
        <v>8773053.2990000006</v>
      </c>
      <c r="F157" s="612">
        <v>0.46379823285964034</v>
      </c>
      <c r="G157" s="822">
        <v>18915667.800000001</v>
      </c>
      <c r="H157" s="823">
        <v>3.0443867660626012</v>
      </c>
      <c r="I157" s="823">
        <v>3.1825610190378484</v>
      </c>
      <c r="J157" s="824">
        <v>3.1084256962019055</v>
      </c>
      <c r="K157" s="54"/>
    </row>
    <row r="158" spans="1:11" s="5" customFormat="1" ht="19.149999999999999" customHeight="1">
      <c r="A158" s="853"/>
      <c r="B158" s="860" t="s">
        <v>41</v>
      </c>
      <c r="C158" s="821">
        <v>10227860.933</v>
      </c>
      <c r="D158" s="612">
        <v>0.53811049732341709</v>
      </c>
      <c r="E158" s="821">
        <v>8779129.2369999997</v>
      </c>
      <c r="F158" s="612">
        <v>0.46188950267658285</v>
      </c>
      <c r="G158" s="822">
        <v>19006990.170000002</v>
      </c>
      <c r="H158" s="823">
        <v>3.0346141893095648</v>
      </c>
      <c r="I158" s="823">
        <v>3.2051894728971462</v>
      </c>
      <c r="J158" s="824">
        <v>3.1133309973733247</v>
      </c>
      <c r="K158" s="54"/>
    </row>
    <row r="159" spans="1:11" s="5" customFormat="1" ht="19.149999999999999" customHeight="1">
      <c r="A159" s="853"/>
      <c r="B159" s="860" t="s">
        <v>42</v>
      </c>
      <c r="C159" s="821">
        <v>10302793.699999999</v>
      </c>
      <c r="D159" s="612">
        <v>0.54103327599975959</v>
      </c>
      <c r="E159" s="821">
        <v>8740015.9699999988</v>
      </c>
      <c r="F159" s="612">
        <v>0.45896672400024041</v>
      </c>
      <c r="G159" s="822">
        <v>19042809.669999998</v>
      </c>
      <c r="H159" s="823">
        <v>2.9744736624242876</v>
      </c>
      <c r="I159" s="823">
        <v>3.0159681420084183</v>
      </c>
      <c r="J159" s="824">
        <v>2.9935140966986751</v>
      </c>
      <c r="K159" s="54"/>
    </row>
    <row r="160" spans="1:11" s="66" customFormat="1" ht="19.149999999999999" customHeight="1">
      <c r="A160" s="853"/>
      <c r="B160" s="860" t="s">
        <v>43</v>
      </c>
      <c r="C160" s="821">
        <v>10192691.699999999</v>
      </c>
      <c r="D160" s="612">
        <v>0.54101870659623041</v>
      </c>
      <c r="E160" s="821">
        <v>8647122.1099999994</v>
      </c>
      <c r="F160" s="612">
        <v>0.45898129340376959</v>
      </c>
      <c r="G160" s="822">
        <v>18839813.809999999</v>
      </c>
      <c r="H160" s="823">
        <v>2.8374391203658007</v>
      </c>
      <c r="I160" s="823">
        <v>2.9617401487642496</v>
      </c>
      <c r="J160" s="824">
        <v>2.8944536832330954</v>
      </c>
      <c r="K160" s="54"/>
    </row>
    <row r="161" spans="1:11" s="66" customFormat="1" ht="19.149999999999999" customHeight="1">
      <c r="A161" s="853"/>
      <c r="B161" s="860" t="s">
        <v>54</v>
      </c>
      <c r="C161" s="821">
        <v>10164383.725</v>
      </c>
      <c r="D161" s="612">
        <v>0.53886118252301451</v>
      </c>
      <c r="E161" s="821">
        <v>8698329.0749999993</v>
      </c>
      <c r="F161" s="612">
        <v>0.46113881747698565</v>
      </c>
      <c r="G161" s="822">
        <v>18862712.799999997</v>
      </c>
      <c r="H161" s="823">
        <v>2.7794445370894039</v>
      </c>
      <c r="I161" s="823">
        <v>2.9796171382290453</v>
      </c>
      <c r="J161" s="824">
        <v>2.8716551202623748</v>
      </c>
      <c r="K161" s="54"/>
    </row>
    <row r="162" spans="1:11" s="66" customFormat="1" ht="19.149999999999999" customHeight="1">
      <c r="A162" s="853"/>
      <c r="B162" s="860" t="s">
        <v>55</v>
      </c>
      <c r="C162" s="821">
        <v>10193654.76</v>
      </c>
      <c r="D162" s="612">
        <v>0.53670382182708221</v>
      </c>
      <c r="E162" s="821">
        <v>8799418.0399999991</v>
      </c>
      <c r="F162" s="612">
        <v>0.46329617817291791</v>
      </c>
      <c r="G162" s="822">
        <v>18993072.799999997</v>
      </c>
      <c r="H162" s="823">
        <v>2.9947711353391924</v>
      </c>
      <c r="I162" s="823">
        <v>3.1188921398351681</v>
      </c>
      <c r="J162" s="824">
        <v>3.05223875274487</v>
      </c>
      <c r="K162" s="54"/>
    </row>
    <row r="163" spans="1:11" s="66" customFormat="1" ht="19.149999999999999" customHeight="1">
      <c r="A163" s="853"/>
      <c r="B163" s="860" t="s">
        <v>56</v>
      </c>
      <c r="C163" s="821">
        <v>10162371.85</v>
      </c>
      <c r="D163" s="612">
        <v>0.53639678236243782</v>
      </c>
      <c r="E163" s="821">
        <v>8783252.3300000001</v>
      </c>
      <c r="F163" s="612">
        <v>0.46360321763756218</v>
      </c>
      <c r="G163" s="822">
        <v>18945624.18</v>
      </c>
      <c r="H163" s="823">
        <v>2.6924391870043678</v>
      </c>
      <c r="I163" s="823">
        <v>3.0677232230077465</v>
      </c>
      <c r="J163" s="824">
        <v>2.8660816937818225</v>
      </c>
      <c r="K163" s="54"/>
    </row>
    <row r="164" spans="1:11" s="2" customFormat="1" ht="19.149999999999999" customHeight="1">
      <c r="A164" s="853"/>
      <c r="B164" s="861" t="s">
        <v>57</v>
      </c>
      <c r="C164" s="821">
        <v>10197695.435000001</v>
      </c>
      <c r="D164" s="612">
        <v>0.53603905081951031</v>
      </c>
      <c r="E164" s="821">
        <v>8826469.7250000015</v>
      </c>
      <c r="F164" s="612">
        <v>0.46396094918048952</v>
      </c>
      <c r="G164" s="822">
        <v>19024165.160000004</v>
      </c>
      <c r="H164" s="823">
        <v>2.9427740801139208</v>
      </c>
      <c r="I164" s="823">
        <v>3.1850297555339893</v>
      </c>
      <c r="J164" s="824">
        <v>3.0550296469801879</v>
      </c>
      <c r="K164" s="54"/>
    </row>
    <row r="165" spans="1:11" s="79" customFormat="1" ht="19.149999999999999" customHeight="1">
      <c r="A165" s="852"/>
      <c r="B165" s="857">
        <v>2019</v>
      </c>
      <c r="C165" s="807"/>
      <c r="D165" s="417"/>
      <c r="E165" s="807"/>
      <c r="F165" s="417"/>
      <c r="G165" s="808"/>
      <c r="H165" s="809"/>
      <c r="I165" s="809"/>
      <c r="J165" s="810"/>
      <c r="K165" s="54"/>
    </row>
    <row r="166" spans="1:11" s="5" customFormat="1" ht="19.149999999999999" customHeight="1">
      <c r="A166" s="853"/>
      <c r="B166" s="859" t="s">
        <v>9</v>
      </c>
      <c r="C166" s="829">
        <v>10101751</v>
      </c>
      <c r="D166" s="830">
        <v>0.53677614188184608</v>
      </c>
      <c r="E166" s="829">
        <v>8717548.5399999991</v>
      </c>
      <c r="F166" s="830">
        <v>0.46322385811815392</v>
      </c>
      <c r="G166" s="831">
        <v>18819299.539999999</v>
      </c>
      <c r="H166" s="832">
        <v>2.8513023870493868</v>
      </c>
      <c r="I166" s="832">
        <v>3.0403346836395997</v>
      </c>
      <c r="J166" s="833">
        <v>2.9387803553318861</v>
      </c>
      <c r="K166" s="54"/>
    </row>
    <row r="167" spans="1:11" s="5" customFormat="1" ht="19.149999999999999" customHeight="1">
      <c r="A167" s="853"/>
      <c r="B167" s="856" t="s">
        <v>10</v>
      </c>
      <c r="C167" s="801">
        <v>10138164.824999999</v>
      </c>
      <c r="D167" s="411">
        <v>0.53673822205807975</v>
      </c>
      <c r="E167" s="801">
        <v>8750307.0749999993</v>
      </c>
      <c r="F167" s="411">
        <v>0.46326177794192025</v>
      </c>
      <c r="G167" s="802">
        <v>18888471.899999999</v>
      </c>
      <c r="H167" s="803">
        <v>2.7796425589367004</v>
      </c>
      <c r="I167" s="803">
        <v>2.9504477587285436</v>
      </c>
      <c r="J167" s="804">
        <v>2.8586995619825188</v>
      </c>
      <c r="K167" s="54"/>
    </row>
    <row r="168" spans="1:11" s="5" customFormat="1" ht="19.149999999999999" customHeight="1">
      <c r="A168" s="853"/>
      <c r="B168" s="860" t="s">
        <v>38</v>
      </c>
      <c r="C168" s="821">
        <v>10208558</v>
      </c>
      <c r="D168" s="612">
        <v>0.53606309143126174</v>
      </c>
      <c r="E168" s="821">
        <v>8835017.5850000009</v>
      </c>
      <c r="F168" s="612">
        <v>0.4639369085687382</v>
      </c>
      <c r="G168" s="822">
        <v>19043575.585000001</v>
      </c>
      <c r="H168" s="823">
        <v>2.9098417805076764</v>
      </c>
      <c r="I168" s="823">
        <v>2.9460389776989331</v>
      </c>
      <c r="J168" s="824">
        <v>2.9266318304535446</v>
      </c>
      <c r="K168" s="54"/>
    </row>
    <row r="169" spans="1:11" s="5" customFormat="1" ht="19.149999999999999" customHeight="1">
      <c r="A169" s="853"/>
      <c r="B169" s="860" t="s">
        <v>39</v>
      </c>
      <c r="C169" s="821">
        <v>10291029</v>
      </c>
      <c r="D169" s="612">
        <v>0.53514483118299738</v>
      </c>
      <c r="E169" s="821">
        <v>8939333.3250000011</v>
      </c>
      <c r="F169" s="612">
        <v>0.46485516881700251</v>
      </c>
      <c r="G169" s="822">
        <v>19230362.325000003</v>
      </c>
      <c r="H169" s="823">
        <v>2.771354474707735</v>
      </c>
      <c r="I169" s="823">
        <v>3.1666844677861121</v>
      </c>
      <c r="J169" s="824">
        <v>2.9547481424306028</v>
      </c>
      <c r="K169" s="54"/>
    </row>
    <row r="170" spans="1:11" s="5" customFormat="1" ht="19.149999999999999" customHeight="1">
      <c r="A170" s="853"/>
      <c r="B170" s="860" t="s">
        <v>40</v>
      </c>
      <c r="C170" s="821">
        <v>10398364</v>
      </c>
      <c r="D170" s="612">
        <v>0.53483714109208635</v>
      </c>
      <c r="E170" s="821">
        <v>9043748.75</v>
      </c>
      <c r="F170" s="612">
        <v>0.4651628589079137</v>
      </c>
      <c r="G170" s="822">
        <v>19442112.75</v>
      </c>
      <c r="H170" s="823">
        <v>2.5215342550462196</v>
      </c>
      <c r="I170" s="823">
        <v>3.0855329584154561</v>
      </c>
      <c r="J170" s="824">
        <v>2.7831158570039918</v>
      </c>
      <c r="K170" s="54"/>
    </row>
    <row r="171" spans="1:11" s="5" customFormat="1" ht="19.149999999999999" customHeight="1">
      <c r="A171" s="853"/>
      <c r="B171" s="860" t="s">
        <v>41</v>
      </c>
      <c r="C171" s="821">
        <v>10466860.875</v>
      </c>
      <c r="D171" s="612">
        <v>0.53627540010201613</v>
      </c>
      <c r="E171" s="821">
        <v>9050836.3249999993</v>
      </c>
      <c r="F171" s="612">
        <v>0.46372459989798387</v>
      </c>
      <c r="G171" s="822">
        <v>19517697.199999999</v>
      </c>
      <c r="H171" s="823">
        <v>2.3367539270002311</v>
      </c>
      <c r="I171" s="823">
        <v>3.0949206995937431</v>
      </c>
      <c r="J171" s="824">
        <v>2.6869432005393463</v>
      </c>
      <c r="K171" s="54"/>
    </row>
    <row r="172" spans="1:11" s="5" customFormat="1" ht="19.149999999999999" customHeight="1">
      <c r="A172" s="853"/>
      <c r="B172" s="860" t="s">
        <v>42</v>
      </c>
      <c r="C172" s="821">
        <v>10526287.074999999</v>
      </c>
      <c r="D172" s="612">
        <v>0.53889179950442878</v>
      </c>
      <c r="E172" s="821">
        <v>9006923.6449999996</v>
      </c>
      <c r="F172" s="612">
        <v>0.46110820049557116</v>
      </c>
      <c r="G172" s="822">
        <v>19533210.719999999</v>
      </c>
      <c r="H172" s="823">
        <v>2.16925021996704</v>
      </c>
      <c r="I172" s="823">
        <v>3.053857978248061</v>
      </c>
      <c r="J172" s="824">
        <v>2.5752557448104767</v>
      </c>
      <c r="K172" s="54"/>
    </row>
    <row r="173" spans="1:11" s="66" customFormat="1" ht="19.149999999999999" customHeight="1">
      <c r="A173" s="853"/>
      <c r="B173" s="860" t="s">
        <v>43</v>
      </c>
      <c r="C173" s="821">
        <v>10406494.465</v>
      </c>
      <c r="D173" s="612">
        <v>0.53863209898669584</v>
      </c>
      <c r="E173" s="821">
        <v>8913732.6150000002</v>
      </c>
      <c r="F173" s="612">
        <v>0.46136790101330427</v>
      </c>
      <c r="G173" s="822">
        <v>19320227.079999998</v>
      </c>
      <c r="H173" s="823">
        <v>2.0976084756885172</v>
      </c>
      <c r="I173" s="823">
        <v>3.0832281724306796</v>
      </c>
      <c r="J173" s="824">
        <v>2.5499894789034556</v>
      </c>
      <c r="K173" s="54"/>
    </row>
    <row r="174" spans="1:11" s="66" customFormat="1" ht="19.149999999999999" customHeight="1">
      <c r="A174" s="853"/>
      <c r="B174" s="860" t="s">
        <v>54</v>
      </c>
      <c r="C174" s="821">
        <v>10371416.33</v>
      </c>
      <c r="D174" s="612">
        <v>0.53672690647950794</v>
      </c>
      <c r="E174" s="821">
        <v>8952035.1400000006</v>
      </c>
      <c r="F174" s="612">
        <v>0.46327309352049212</v>
      </c>
      <c r="G174" s="822">
        <v>19323451.469999999</v>
      </c>
      <c r="H174" s="823">
        <v>2.0368436552704168</v>
      </c>
      <c r="I174" s="823">
        <v>2.9167218532715822</v>
      </c>
      <c r="J174" s="824">
        <v>2.4425896470204407</v>
      </c>
      <c r="K174" s="54"/>
    </row>
    <row r="175" spans="1:11" s="66" customFormat="1" ht="19.149999999999999" customHeight="1">
      <c r="A175" s="853"/>
      <c r="B175" s="860" t="s">
        <v>55</v>
      </c>
      <c r="C175" s="821">
        <v>10380008.66</v>
      </c>
      <c r="D175" s="612">
        <v>0.53422607294113</v>
      </c>
      <c r="E175" s="821">
        <v>9049983.9700000007</v>
      </c>
      <c r="F175" s="612">
        <v>0.46577392705886989</v>
      </c>
      <c r="G175" s="822">
        <v>19429992.630000003</v>
      </c>
      <c r="H175" s="823">
        <v>1.8281362709207514</v>
      </c>
      <c r="I175" s="823">
        <v>2.8475284258685036</v>
      </c>
      <c r="J175" s="824">
        <v>2.3004167603675114</v>
      </c>
      <c r="K175" s="54"/>
    </row>
    <row r="176" spans="1:11" s="66" customFormat="1" ht="19.149999999999999" customHeight="1">
      <c r="A176" s="853"/>
      <c r="B176" s="860" t="s">
        <v>56</v>
      </c>
      <c r="C176" s="821">
        <v>10347567.475</v>
      </c>
      <c r="D176" s="612">
        <v>0.53401622463085641</v>
      </c>
      <c r="E176" s="821">
        <v>9029310.9749999996</v>
      </c>
      <c r="F176" s="612">
        <v>0.46598377536914365</v>
      </c>
      <c r="G176" s="822">
        <v>19376878.449999999</v>
      </c>
      <c r="H176" s="823">
        <v>1.8223661536258362</v>
      </c>
      <c r="I176" s="823">
        <v>2.8014525343825483</v>
      </c>
      <c r="J176" s="824">
        <v>2.2762737500897572</v>
      </c>
      <c r="K176" s="54"/>
    </row>
    <row r="177" spans="1:11" s="2" customFormat="1" ht="19.149999999999999" customHeight="1">
      <c r="A177" s="853"/>
      <c r="B177" s="861" t="s">
        <v>57</v>
      </c>
      <c r="C177" s="821">
        <v>10348493.08</v>
      </c>
      <c r="D177" s="612">
        <v>0.53319282348699881</v>
      </c>
      <c r="E177" s="821">
        <v>9060044.7400000002</v>
      </c>
      <c r="F177" s="612">
        <v>0.46680717651300124</v>
      </c>
      <c r="G177" s="822">
        <v>19408537.82</v>
      </c>
      <c r="H177" s="823">
        <v>1.4787423880344477</v>
      </c>
      <c r="I177" s="823">
        <v>2.6463016616759489</v>
      </c>
      <c r="J177" s="824">
        <v>2.020444296857633</v>
      </c>
      <c r="K177" s="54"/>
    </row>
    <row r="178" spans="1:11" s="79" customFormat="1" ht="19.149999999999999" customHeight="1">
      <c r="A178" s="852"/>
      <c r="B178" s="857">
        <v>2020</v>
      </c>
      <c r="C178" s="807"/>
      <c r="D178" s="417"/>
      <c r="E178" s="807"/>
      <c r="F178" s="417"/>
      <c r="G178" s="808"/>
      <c r="H178" s="809"/>
      <c r="I178" s="809"/>
      <c r="J178" s="810"/>
    </row>
    <row r="179" spans="1:11" s="5" customFormat="1" ht="19.149999999999999" customHeight="1">
      <c r="A179" s="853"/>
      <c r="B179" s="601" t="s">
        <v>9</v>
      </c>
      <c r="C179" s="829">
        <v>10226275.16</v>
      </c>
      <c r="D179" s="830">
        <v>0.53360528806165186</v>
      </c>
      <c r="E179" s="829">
        <v>8938218.5</v>
      </c>
      <c r="F179" s="830">
        <v>0.46639471193834819</v>
      </c>
      <c r="G179" s="831">
        <v>19164493.66</v>
      </c>
      <c r="H179" s="832">
        <v>1.2326987667781566</v>
      </c>
      <c r="I179" s="832">
        <v>2.5313304421244993</v>
      </c>
      <c r="J179" s="833">
        <v>1.8342559417065445</v>
      </c>
      <c r="K179" s="54"/>
    </row>
    <row r="180" spans="1:11" s="5" customFormat="1" ht="19.149999999999999" customHeight="1">
      <c r="A180" s="853"/>
      <c r="B180" s="856" t="s">
        <v>10</v>
      </c>
      <c r="C180" s="886">
        <v>10271464.699999999</v>
      </c>
      <c r="D180" s="887">
        <v>0.53357623572575741</v>
      </c>
      <c r="E180" s="886">
        <v>8978764.25</v>
      </c>
      <c r="F180" s="887">
        <v>0.46642376427424259</v>
      </c>
      <c r="G180" s="802">
        <v>19250228.949999999</v>
      </c>
      <c r="H180" s="815">
        <v>1.3148323912755018</v>
      </c>
      <c r="I180" s="815">
        <v>2.610847517028418</v>
      </c>
      <c r="J180" s="816">
        <v>1.9152266626714294</v>
      </c>
      <c r="K180" s="54"/>
    </row>
    <row r="181" spans="1:11" s="5" customFormat="1" ht="19.149999999999999" customHeight="1">
      <c r="A181" s="853"/>
      <c r="B181" s="601" t="s">
        <v>38</v>
      </c>
      <c r="C181" s="821"/>
      <c r="D181" s="612"/>
      <c r="E181" s="821"/>
      <c r="F181" s="612"/>
      <c r="G181" s="822"/>
      <c r="H181" s="823"/>
      <c r="I181" s="823"/>
      <c r="J181" s="824"/>
      <c r="K181" s="54"/>
    </row>
    <row r="182" spans="1:11" s="5" customFormat="1" ht="19.149999999999999" customHeight="1">
      <c r="A182" s="853"/>
      <c r="B182" s="601" t="s">
        <v>39</v>
      </c>
      <c r="C182" s="821"/>
      <c r="D182" s="612"/>
      <c r="E182" s="821"/>
      <c r="F182" s="612"/>
      <c r="G182" s="822"/>
      <c r="H182" s="823"/>
      <c r="I182" s="823"/>
      <c r="J182" s="824"/>
      <c r="K182" s="54"/>
    </row>
    <row r="183" spans="1:11" s="5" customFormat="1" ht="19.149999999999999" customHeight="1">
      <c r="A183" s="853"/>
      <c r="B183" s="601" t="s">
        <v>40</v>
      </c>
      <c r="C183" s="821"/>
      <c r="D183" s="612"/>
      <c r="E183" s="821"/>
      <c r="F183" s="612"/>
      <c r="G183" s="822"/>
      <c r="H183" s="823"/>
      <c r="I183" s="823"/>
      <c r="J183" s="824"/>
      <c r="K183" s="54"/>
    </row>
    <row r="184" spans="1:11" s="5" customFormat="1" ht="19.149999999999999" customHeight="1">
      <c r="A184" s="853"/>
      <c r="B184" s="601" t="s">
        <v>41</v>
      </c>
      <c r="C184" s="821"/>
      <c r="D184" s="612"/>
      <c r="E184" s="821"/>
      <c r="F184" s="612"/>
      <c r="G184" s="822"/>
      <c r="H184" s="823"/>
      <c r="I184" s="823"/>
      <c r="J184" s="824"/>
      <c r="K184" s="54"/>
    </row>
    <row r="185" spans="1:11" s="5" customFormat="1" ht="19.149999999999999" customHeight="1">
      <c r="A185" s="853"/>
      <c r="B185" s="601" t="s">
        <v>42</v>
      </c>
      <c r="C185" s="821"/>
      <c r="D185" s="612"/>
      <c r="E185" s="821"/>
      <c r="F185" s="612"/>
      <c r="G185" s="822"/>
      <c r="H185" s="823"/>
      <c r="I185" s="823"/>
      <c r="J185" s="824"/>
      <c r="K185" s="54"/>
    </row>
    <row r="186" spans="1:11" s="66" customFormat="1" ht="19.149999999999999" customHeight="1">
      <c r="A186" s="853"/>
      <c r="B186" s="601" t="s">
        <v>43</v>
      </c>
      <c r="C186" s="821"/>
      <c r="D186" s="612"/>
      <c r="E186" s="821"/>
      <c r="F186" s="612"/>
      <c r="G186" s="822"/>
      <c r="H186" s="823"/>
      <c r="I186" s="823"/>
      <c r="J186" s="824"/>
      <c r="K186" s="54"/>
    </row>
    <row r="187" spans="1:11" s="66" customFormat="1" ht="19.149999999999999" customHeight="1">
      <c r="A187" s="853"/>
      <c r="B187" s="601" t="s">
        <v>54</v>
      </c>
      <c r="C187" s="821"/>
      <c r="D187" s="612"/>
      <c r="E187" s="821"/>
      <c r="F187" s="612"/>
      <c r="G187" s="822"/>
      <c r="H187" s="823"/>
      <c r="I187" s="823"/>
      <c r="J187" s="824"/>
      <c r="K187" s="54"/>
    </row>
    <row r="188" spans="1:11" s="66" customFormat="1" ht="19.149999999999999" customHeight="1">
      <c r="A188" s="853"/>
      <c r="B188" s="601" t="s">
        <v>55</v>
      </c>
      <c r="C188" s="821"/>
      <c r="D188" s="612"/>
      <c r="E188" s="821"/>
      <c r="F188" s="612"/>
      <c r="G188" s="822"/>
      <c r="H188" s="823"/>
      <c r="I188" s="823"/>
      <c r="J188" s="824"/>
      <c r="K188" s="54"/>
    </row>
    <row r="189" spans="1:11" s="66" customFormat="1" ht="19.149999999999999" customHeight="1">
      <c r="A189" s="853"/>
      <c r="B189" s="601" t="s">
        <v>56</v>
      </c>
      <c r="C189" s="821"/>
      <c r="D189" s="612"/>
      <c r="E189" s="821"/>
      <c r="F189" s="612"/>
      <c r="G189" s="822"/>
      <c r="H189" s="823"/>
      <c r="I189" s="823"/>
      <c r="J189" s="824"/>
      <c r="K189" s="54"/>
    </row>
    <row r="190" spans="1:11" s="2" customFormat="1" ht="19.149999999999999" customHeight="1">
      <c r="A190" s="853"/>
      <c r="B190" s="601" t="s">
        <v>57</v>
      </c>
      <c r="C190" s="821"/>
      <c r="D190" s="612"/>
      <c r="E190" s="821"/>
      <c r="F190" s="612"/>
      <c r="G190" s="822"/>
      <c r="H190" s="823"/>
      <c r="I190" s="823"/>
      <c r="J190" s="824"/>
      <c r="K190" s="54"/>
    </row>
    <row r="191" spans="1:11" ht="33.049999999999997" customHeight="1">
      <c r="E191" s="422"/>
      <c r="F191" s="422"/>
      <c r="K191" s="54"/>
    </row>
    <row r="192" spans="1:11" ht="36" customHeight="1">
      <c r="E192" s="422"/>
      <c r="F192" s="422"/>
      <c r="G192" s="422"/>
      <c r="H192" s="422"/>
      <c r="K192" s="54"/>
    </row>
    <row r="193" spans="11:11">
      <c r="K193" s="54"/>
    </row>
    <row r="194" spans="11:11">
      <c r="K194" s="54"/>
    </row>
    <row r="195" spans="11:11">
      <c r="K195" s="54"/>
    </row>
    <row r="196" spans="11:11">
      <c r="K196" s="54"/>
    </row>
    <row r="197" spans="11:11">
      <c r="K197" s="54"/>
    </row>
    <row r="198" spans="11:11">
      <c r="K198" s="54"/>
    </row>
    <row r="199" spans="11:11">
      <c r="K199" s="54"/>
    </row>
    <row r="200" spans="11:11">
      <c r="K200" s="54"/>
    </row>
    <row r="201" spans="11:11">
      <c r="K201" s="54"/>
    </row>
    <row r="202" spans="11:11">
      <c r="K202" s="54"/>
    </row>
    <row r="203" spans="11:11">
      <c r="K203" s="54"/>
    </row>
    <row r="204" spans="11:11">
      <c r="K204" s="54"/>
    </row>
    <row r="205" spans="11:11">
      <c r="K205" s="54"/>
    </row>
    <row r="206" spans="11:11">
      <c r="K206" s="54"/>
    </row>
    <row r="207" spans="11:11">
      <c r="K207" s="54"/>
    </row>
    <row r="208" spans="11:11">
      <c r="K208" s="54"/>
    </row>
    <row r="209" spans="3:11">
      <c r="K209" s="54"/>
    </row>
    <row r="210" spans="3:11">
      <c r="C210" s="425"/>
      <c r="K210" s="54"/>
    </row>
    <row r="211" spans="3:11">
      <c r="C211" s="425"/>
      <c r="K211" s="54"/>
    </row>
    <row r="212" spans="3:11">
      <c r="C212" s="425"/>
      <c r="K212" s="54"/>
    </row>
    <row r="213" spans="3:11">
      <c r="C213" s="425"/>
      <c r="K213" s="54"/>
    </row>
    <row r="214" spans="3:11">
      <c r="C214" s="425"/>
      <c r="K214" s="54"/>
    </row>
    <row r="215" spans="3:11">
      <c r="C215" s="425"/>
      <c r="D215" s="420"/>
      <c r="E215" s="420"/>
      <c r="G215" s="426"/>
      <c r="H215" s="420"/>
      <c r="K215" s="54"/>
    </row>
    <row r="216" spans="3:11">
      <c r="C216" s="425"/>
      <c r="D216" s="420"/>
      <c r="E216" s="420"/>
      <c r="G216" s="426"/>
      <c r="H216" s="420"/>
      <c r="K216" s="54"/>
    </row>
    <row r="217" spans="3:11">
      <c r="C217" s="425"/>
      <c r="D217" s="420"/>
      <c r="E217" s="420"/>
      <c r="G217" s="426"/>
      <c r="H217" s="420"/>
      <c r="K217" s="54"/>
    </row>
    <row r="218" spans="3:11">
      <c r="C218" s="427"/>
      <c r="D218" s="420"/>
      <c r="E218" s="420"/>
      <c r="G218" s="426"/>
      <c r="H218" s="420"/>
      <c r="K218" s="54"/>
    </row>
    <row r="219" spans="3:11">
      <c r="E219" s="420"/>
      <c r="G219" s="428"/>
      <c r="H219" s="420"/>
      <c r="K219" s="54"/>
    </row>
    <row r="220" spans="3:11">
      <c r="K220" s="54"/>
    </row>
    <row r="221" spans="3:11">
      <c r="K221" s="54"/>
    </row>
    <row r="222" spans="3:11">
      <c r="K222" s="54"/>
    </row>
    <row r="223" spans="3:11">
      <c r="K223" s="54"/>
    </row>
    <row r="224" spans="3:11">
      <c r="K224" s="54"/>
    </row>
    <row r="225" spans="11:11">
      <c r="K225" s="54"/>
    </row>
    <row r="226" spans="11:11">
      <c r="K226" s="54"/>
    </row>
    <row r="227" spans="11:11">
      <c r="K227" s="54"/>
    </row>
    <row r="228" spans="11:11">
      <c r="K228" s="54"/>
    </row>
    <row r="229" spans="11:11">
      <c r="K229" s="54"/>
    </row>
    <row r="230" spans="11:11">
      <c r="K230" s="54"/>
    </row>
    <row r="231" spans="11:11">
      <c r="K231" s="54"/>
    </row>
    <row r="232" spans="11:11">
      <c r="K232" s="54"/>
    </row>
    <row r="233" spans="11:11">
      <c r="K233" s="54"/>
    </row>
    <row r="234" spans="11:11">
      <c r="K234" s="54"/>
    </row>
    <row r="235" spans="11:11">
      <c r="K235" s="54"/>
    </row>
    <row r="236" spans="11:11">
      <c r="K236" s="54"/>
    </row>
    <row r="237" spans="11:11">
      <c r="K237" s="54"/>
    </row>
    <row r="238" spans="11:11">
      <c r="K238" s="54"/>
    </row>
    <row r="239" spans="11:11">
      <c r="K239" s="54"/>
    </row>
    <row r="240" spans="11:11">
      <c r="K240" s="54"/>
    </row>
    <row r="241" spans="11:11">
      <c r="K241" s="54"/>
    </row>
    <row r="242" spans="11:11">
      <c r="K242" s="54"/>
    </row>
    <row r="243" spans="11:11">
      <c r="K243" s="54"/>
    </row>
    <row r="244" spans="11:11">
      <c r="K244" s="54"/>
    </row>
    <row r="245" spans="11:11">
      <c r="K245" s="54"/>
    </row>
    <row r="246" spans="11:11">
      <c r="K246" s="54"/>
    </row>
    <row r="247" spans="11:11">
      <c r="K247" s="54"/>
    </row>
    <row r="248" spans="11:11">
      <c r="K248" s="54"/>
    </row>
    <row r="249" spans="11:11">
      <c r="K249" s="54"/>
    </row>
    <row r="250" spans="11:11">
      <c r="K250" s="54"/>
    </row>
    <row r="251" spans="11:11">
      <c r="K251" s="54"/>
    </row>
    <row r="252" spans="11:11">
      <c r="K252" s="54"/>
    </row>
    <row r="253" spans="11:11">
      <c r="K253" s="54"/>
    </row>
    <row r="254" spans="11:11">
      <c r="K254" s="54"/>
    </row>
    <row r="255" spans="11:11">
      <c r="K255" s="54"/>
    </row>
    <row r="256" spans="11:11">
      <c r="K256" s="54"/>
    </row>
    <row r="257" spans="11:11">
      <c r="K257" s="54"/>
    </row>
    <row r="258" spans="11:11">
      <c r="K258" s="54"/>
    </row>
    <row r="259" spans="11:11">
      <c r="K259" s="54"/>
    </row>
    <row r="260" spans="11:11">
      <c r="K260" s="54"/>
    </row>
    <row r="261" spans="11:11">
      <c r="K261" s="54"/>
    </row>
    <row r="262" spans="11:11">
      <c r="K262" s="54"/>
    </row>
    <row r="263" spans="11:11">
      <c r="K263" s="54"/>
    </row>
    <row r="264" spans="11:11">
      <c r="K264" s="54"/>
    </row>
    <row r="265" spans="11:11">
      <c r="K265" s="54"/>
    </row>
    <row r="266" spans="11:11">
      <c r="K266" s="54"/>
    </row>
    <row r="267" spans="11:11">
      <c r="K267" s="54"/>
    </row>
    <row r="268" spans="11:11">
      <c r="K268" s="54"/>
    </row>
    <row r="269" spans="11:11">
      <c r="K269" s="54"/>
    </row>
    <row r="270" spans="11:11">
      <c r="K270" s="54"/>
    </row>
    <row r="271" spans="11:11">
      <c r="K271" s="54"/>
    </row>
    <row r="272" spans="11:11">
      <c r="K272" s="54"/>
    </row>
    <row r="273" spans="11:11">
      <c r="K273" s="54"/>
    </row>
    <row r="274" spans="11:11">
      <c r="K274" s="54"/>
    </row>
    <row r="275" spans="11:11">
      <c r="K275" s="54"/>
    </row>
    <row r="276" spans="11:11">
      <c r="K276" s="54"/>
    </row>
    <row r="277" spans="11:11">
      <c r="K277" s="54"/>
    </row>
    <row r="278" spans="11:11">
      <c r="K278" s="54"/>
    </row>
    <row r="279" spans="11:11">
      <c r="K279" s="54"/>
    </row>
    <row r="280" spans="11:11">
      <c r="K280" s="54"/>
    </row>
    <row r="281" spans="11:11">
      <c r="K281" s="54"/>
    </row>
    <row r="282" spans="11:11">
      <c r="K282" s="54"/>
    </row>
    <row r="283" spans="11:11">
      <c r="K283" s="54"/>
    </row>
    <row r="284" spans="11:11">
      <c r="K284" s="54"/>
    </row>
    <row r="285" spans="11:11">
      <c r="K285" s="54"/>
    </row>
    <row r="286" spans="11:11">
      <c r="K286" s="54"/>
    </row>
    <row r="287" spans="11:11">
      <c r="K287" s="54"/>
    </row>
    <row r="288" spans="11:11">
      <c r="K288" s="54"/>
    </row>
    <row r="289" spans="11:11">
      <c r="K289" s="54"/>
    </row>
    <row r="290" spans="11:11">
      <c r="K290" s="54"/>
    </row>
    <row r="291" spans="11:11">
      <c r="K291" s="54"/>
    </row>
    <row r="292" spans="11:11">
      <c r="K292" s="54"/>
    </row>
    <row r="293" spans="11:11">
      <c r="K293" s="54"/>
    </row>
    <row r="294" spans="11:11">
      <c r="K294" s="54"/>
    </row>
    <row r="295" spans="11:11">
      <c r="K295" s="54"/>
    </row>
    <row r="296" spans="11:11">
      <c r="K296" s="54"/>
    </row>
    <row r="297" spans="11:11">
      <c r="K297" s="54"/>
    </row>
    <row r="298" spans="11:11">
      <c r="K298" s="54"/>
    </row>
    <row r="299" spans="11:11">
      <c r="K299" s="54"/>
    </row>
    <row r="300" spans="11:11">
      <c r="K300" s="54"/>
    </row>
    <row r="301" spans="11:11">
      <c r="K301" s="54"/>
    </row>
    <row r="302" spans="11:11">
      <c r="K302" s="54"/>
    </row>
    <row r="303" spans="11:11">
      <c r="K303" s="54"/>
    </row>
    <row r="304" spans="11:11">
      <c r="K304" s="54"/>
    </row>
    <row r="328" spans="3:5" ht="14.4">
      <c r="D328" s="403" t="s">
        <v>76</v>
      </c>
      <c r="E328" s="403" t="s">
        <v>77</v>
      </c>
    </row>
    <row r="329" spans="3:5" ht="14.4">
      <c r="C329" s="431">
        <v>39753</v>
      </c>
      <c r="D329" s="432">
        <f>H33</f>
        <v>-5.8568277733092202</v>
      </c>
      <c r="E329" s="432">
        <f>I33</f>
        <v>-0.15016472578631124</v>
      </c>
    </row>
    <row r="330" spans="3:5" ht="14.4">
      <c r="C330" s="431">
        <v>39783</v>
      </c>
      <c r="D330" s="432">
        <f>H34</f>
        <v>-6.816229212609116</v>
      </c>
      <c r="E330" s="432">
        <f>I34</f>
        <v>-0.95375445109317525</v>
      </c>
    </row>
    <row r="331" spans="3:5" ht="14.4">
      <c r="C331" s="431">
        <v>39814</v>
      </c>
      <c r="D331" s="429">
        <f t="shared" ref="D331:D342" si="0">H36</f>
        <v>-7.732827445031262</v>
      </c>
      <c r="E331" s="429">
        <f t="shared" ref="E331:E342" si="1">I36</f>
        <v>-1.5197684946992069</v>
      </c>
    </row>
    <row r="332" spans="3:5" ht="14.4">
      <c r="C332" s="431">
        <v>39845</v>
      </c>
      <c r="D332" s="429">
        <f t="shared" si="0"/>
        <v>-8.5526969101641441</v>
      </c>
      <c r="E332" s="429">
        <f t="shared" si="1"/>
        <v>-2.2232385884889254</v>
      </c>
    </row>
    <row r="333" spans="3:5" ht="14.4">
      <c r="C333" s="431">
        <v>39873</v>
      </c>
      <c r="D333" s="429">
        <f t="shared" si="0"/>
        <v>-9.1072775312522793</v>
      </c>
      <c r="E333" s="429">
        <f t="shared" si="1"/>
        <v>-2.9569570682742068</v>
      </c>
    </row>
    <row r="334" spans="3:5" ht="14.4">
      <c r="C334" s="431">
        <v>39904</v>
      </c>
      <c r="D334" s="429">
        <f t="shared" si="0"/>
        <v>-9.4785233911912457</v>
      </c>
      <c r="E334" s="429">
        <f t="shared" si="1"/>
        <v>-3.2405449490265852</v>
      </c>
    </row>
    <row r="335" spans="3:5" ht="14.4">
      <c r="C335" s="431">
        <v>39934</v>
      </c>
      <c r="D335" s="429">
        <f t="shared" si="0"/>
        <v>-9.1984874046273148</v>
      </c>
      <c r="E335" s="429">
        <f t="shared" si="1"/>
        <v>-3.4071408768437124</v>
      </c>
    </row>
    <row r="336" spans="3:5" ht="14.4">
      <c r="C336" s="431">
        <v>39965</v>
      </c>
      <c r="D336" s="429">
        <f t="shared" si="0"/>
        <v>-8.8215745609037839</v>
      </c>
      <c r="E336" s="429">
        <f t="shared" si="1"/>
        <v>-3.4054454515863313</v>
      </c>
    </row>
    <row r="337" spans="3:5" ht="14.4">
      <c r="C337" s="431">
        <v>39995</v>
      </c>
      <c r="D337" s="429">
        <f t="shared" si="0"/>
        <v>-8.5664768604921733</v>
      </c>
      <c r="E337" s="429">
        <f t="shared" si="1"/>
        <v>-3.4554175869778874</v>
      </c>
    </row>
    <row r="338" spans="3:5" ht="14.4">
      <c r="C338" s="431">
        <v>40026</v>
      </c>
      <c r="D338" s="429">
        <f t="shared" si="0"/>
        <v>-7.9961589594688434</v>
      </c>
      <c r="E338" s="429">
        <f t="shared" si="1"/>
        <v>-3.1734164156786449</v>
      </c>
    </row>
    <row r="339" spans="3:5" ht="14.4">
      <c r="C339" s="431">
        <v>40057</v>
      </c>
      <c r="D339" s="429">
        <f t="shared" si="0"/>
        <v>-7.6821221084832416</v>
      </c>
      <c r="E339" s="429">
        <f t="shared" si="1"/>
        <v>-3.0728636467137562</v>
      </c>
    </row>
    <row r="340" spans="3:5" ht="14.4">
      <c r="C340" s="431">
        <v>40087</v>
      </c>
      <c r="D340" s="429">
        <f t="shared" si="0"/>
        <v>-7.1969505303392367</v>
      </c>
      <c r="E340" s="429">
        <f t="shared" si="1"/>
        <v>-2.8883802368978166</v>
      </c>
    </row>
    <row r="341" spans="3:5" ht="14.4">
      <c r="C341" s="431">
        <v>40118</v>
      </c>
      <c r="D341" s="429">
        <f t="shared" si="0"/>
        <v>-6.4080292741003859</v>
      </c>
      <c r="E341" s="429">
        <f t="shared" si="1"/>
        <v>-2.39358925107922</v>
      </c>
    </row>
    <row r="342" spans="3:5" ht="14.4">
      <c r="C342" s="431">
        <v>40148</v>
      </c>
      <c r="D342" s="429">
        <f t="shared" si="0"/>
        <v>-5.505489128948625</v>
      </c>
      <c r="E342" s="429">
        <f t="shared" si="1"/>
        <v>-1.8880281210674354</v>
      </c>
    </row>
    <row r="343" spans="3:5" ht="14.4">
      <c r="C343" s="431">
        <v>40179</v>
      </c>
      <c r="D343" s="429">
        <f t="shared" ref="D343:D353" si="2">H88</f>
        <v>-5.4029791857892349</v>
      </c>
      <c r="E343" s="429">
        <f t="shared" ref="E343:E353" si="3">I88</f>
        <v>-3.6337053904988608</v>
      </c>
    </row>
    <row r="344" spans="3:5" ht="14.4">
      <c r="C344" s="431">
        <v>40210</v>
      </c>
      <c r="D344" s="429">
        <f t="shared" si="2"/>
        <v>-5.2200609804810796</v>
      </c>
      <c r="E344" s="429">
        <f t="shared" si="3"/>
        <v>-3.4687447665918398</v>
      </c>
    </row>
    <row r="345" spans="3:5" ht="14.4">
      <c r="C345" s="431">
        <v>40238</v>
      </c>
      <c r="D345" s="429">
        <f t="shared" si="2"/>
        <v>-5.023550066783983</v>
      </c>
      <c r="E345" s="429">
        <f t="shared" si="3"/>
        <v>-3.3778912653380786</v>
      </c>
    </row>
    <row r="346" spans="3:5" ht="14.4">
      <c r="C346" s="431">
        <v>40269</v>
      </c>
      <c r="D346" s="429">
        <f t="shared" si="2"/>
        <v>-4.6883866087394637</v>
      </c>
      <c r="E346" s="429">
        <f t="shared" si="3"/>
        <v>-3.3219592980586015</v>
      </c>
    </row>
    <row r="347" spans="3:5" ht="14.4">
      <c r="C347" s="431">
        <v>40299</v>
      </c>
      <c r="D347" s="429">
        <f t="shared" si="2"/>
        <v>-4.247207144393812</v>
      </c>
      <c r="E347" s="429">
        <f t="shared" si="3"/>
        <v>-3.0682400251812538</v>
      </c>
    </row>
    <row r="348" spans="3:5" ht="14.4">
      <c r="C348" s="431">
        <v>40330</v>
      </c>
      <c r="D348" s="429">
        <f t="shared" si="2"/>
        <v>-4.1136902029675042</v>
      </c>
      <c r="E348" s="429">
        <f t="shared" si="3"/>
        <v>-3.2653877462941239</v>
      </c>
    </row>
    <row r="349" spans="3:5" ht="14.4">
      <c r="C349" s="431">
        <v>40360</v>
      </c>
      <c r="D349" s="429">
        <f t="shared" si="2"/>
        <v>-3.588578378818795</v>
      </c>
      <c r="E349" s="429">
        <f t="shared" si="3"/>
        <v>-3.5214898838733717</v>
      </c>
    </row>
    <row r="350" spans="3:5" ht="14.4">
      <c r="C350" s="431">
        <v>40391</v>
      </c>
      <c r="D350" s="429">
        <f t="shared" si="2"/>
        <v>-3.3574282725841016</v>
      </c>
      <c r="E350" s="429">
        <f t="shared" si="3"/>
        <v>-3.3705528298155656</v>
      </c>
    </row>
    <row r="351" spans="3:5" ht="14.4">
      <c r="C351" s="431">
        <v>40422</v>
      </c>
      <c r="D351" s="429">
        <f t="shared" si="2"/>
        <v>-2.9292972878104706</v>
      </c>
      <c r="E351" s="429">
        <f t="shared" si="3"/>
        <v>-3.0832406709416063</v>
      </c>
    </row>
    <row r="352" spans="3:5" ht="14.4">
      <c r="C352" s="431">
        <v>40452</v>
      </c>
      <c r="D352" s="429">
        <f t="shared" si="2"/>
        <v>-2.0664949444140888</v>
      </c>
      <c r="E352" s="429">
        <f t="shared" si="3"/>
        <v>-2.4587818129470662</v>
      </c>
    </row>
    <row r="353" spans="3:5" ht="14.4">
      <c r="C353" s="431">
        <v>40483</v>
      </c>
      <c r="D353" s="430">
        <f t="shared" si="2"/>
        <v>-1.6196416185858595</v>
      </c>
      <c r="E353" s="430">
        <f t="shared" si="3"/>
        <v>-1.2244995123705422</v>
      </c>
    </row>
    <row r="364" spans="3:5">
      <c r="D364" s="433">
        <v>40269</v>
      </c>
      <c r="E364" s="421">
        <f t="shared" ref="E364:E372" si="4">I52</f>
        <v>-0.46216336319812967</v>
      </c>
    </row>
    <row r="365" spans="3:5">
      <c r="D365" s="433">
        <v>40299</v>
      </c>
      <c r="E365" s="421">
        <f t="shared" si="4"/>
        <v>-0.26214738984437247</v>
      </c>
    </row>
    <row r="366" spans="3:5">
      <c r="D366" s="433">
        <v>40330</v>
      </c>
      <c r="E366" s="421">
        <f t="shared" si="4"/>
        <v>-0.15618348312091257</v>
      </c>
    </row>
    <row r="367" spans="3:5">
      <c r="D367" s="433">
        <v>40360</v>
      </c>
      <c r="E367" s="421">
        <f t="shared" si="4"/>
        <v>-0.13911340444033726</v>
      </c>
    </row>
    <row r="368" spans="3:5">
      <c r="D368" s="433">
        <v>40391</v>
      </c>
      <c r="E368" s="421">
        <f t="shared" si="4"/>
        <v>-0.14457618471102762</v>
      </c>
    </row>
    <row r="369" spans="4:5">
      <c r="D369" s="433">
        <v>40422</v>
      </c>
      <c r="E369" s="421">
        <f t="shared" si="4"/>
        <v>6.3287526443673414E-2</v>
      </c>
    </row>
    <row r="370" spans="4:5">
      <c r="D370" s="433">
        <v>40452</v>
      </c>
      <c r="E370" s="421">
        <f t="shared" si="4"/>
        <v>6.6446523677015534E-2</v>
      </c>
    </row>
    <row r="371" spans="4:5">
      <c r="D371" s="433">
        <v>40483</v>
      </c>
      <c r="E371" s="421">
        <f t="shared" si="4"/>
        <v>3.4041803629605738E-2</v>
      </c>
    </row>
    <row r="372" spans="4:5">
      <c r="D372" s="433">
        <v>40513</v>
      </c>
      <c r="E372" s="421">
        <f t="shared" si="4"/>
        <v>7.4284336502543624E-2</v>
      </c>
    </row>
    <row r="373" spans="4:5">
      <c r="D373" s="433">
        <v>40544</v>
      </c>
      <c r="E373" s="421">
        <f>I88</f>
        <v>-3.6337053904988608</v>
      </c>
    </row>
    <row r="374" spans="4:5">
      <c r="D374" s="433">
        <v>40575</v>
      </c>
      <c r="E374" s="421">
        <f>I89</f>
        <v>-3.4687447665918398</v>
      </c>
    </row>
    <row r="375" spans="4:5">
      <c r="D375" s="433">
        <v>40603</v>
      </c>
      <c r="E375" s="421">
        <f>I90</f>
        <v>-3.3778912653380786</v>
      </c>
    </row>
    <row r="376" spans="4:5">
      <c r="D376" s="433">
        <v>40634</v>
      </c>
      <c r="E376" s="421">
        <f>I91</f>
        <v>-3.3219592980586015</v>
      </c>
    </row>
    <row r="377" spans="4:5">
      <c r="D377" s="433"/>
    </row>
    <row r="378" spans="4:5">
      <c r="D378" s="433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AL316"/>
  <sheetViews>
    <sheetView topLeftCell="A170" zoomScaleNormal="100" workbookViewId="0">
      <selection activeCell="G196" sqref="G196"/>
    </sheetView>
  </sheetViews>
  <sheetFormatPr baseColWidth="10" defaultColWidth="11.625" defaultRowHeight="13.1"/>
  <cols>
    <col min="1" max="1" width="12.125" style="70" customWidth="1"/>
    <col min="2" max="2" width="15.5" style="220" customWidth="1"/>
    <col min="3" max="3" width="11.75" style="437" customWidth="1"/>
    <col min="4" max="5" width="12.875" style="437" customWidth="1"/>
    <col min="6" max="6" width="10.875" style="437" customWidth="1"/>
    <col min="7" max="8" width="11" style="437" customWidth="1"/>
    <col min="9" max="9" width="13.5" style="699" customWidth="1"/>
    <col min="10" max="11" width="11.625" style="7" customWidth="1"/>
    <col min="12" max="32" width="11.625" style="7"/>
  </cols>
  <sheetData>
    <row r="1" spans="1:32" ht="10.5" customHeight="1"/>
    <row r="2" spans="1:32" ht="10.5" customHeight="1"/>
    <row r="3" spans="1:32" s="71" customFormat="1" ht="19" customHeight="1">
      <c r="A3" s="89"/>
      <c r="B3" s="666" t="s">
        <v>238</v>
      </c>
      <c r="C3" s="667"/>
      <c r="D3" s="667"/>
      <c r="E3" s="667"/>
      <c r="F3" s="667"/>
      <c r="G3" s="667"/>
      <c r="H3" s="667"/>
      <c r="I3" s="700"/>
    </row>
    <row r="4" spans="1:32" s="1" customFormat="1" ht="0.65" hidden="1" customHeight="1">
      <c r="A4" s="70"/>
      <c r="B4" s="220"/>
      <c r="C4" s="437"/>
      <c r="D4" s="437"/>
      <c r="E4" s="437"/>
      <c r="F4" s="437"/>
      <c r="G4" s="437"/>
      <c r="H4" s="437"/>
      <c r="I4" s="699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s="3" customFormat="1" ht="8.1999999999999993" hidden="1" customHeight="1">
      <c r="A5" s="70"/>
      <c r="B5" s="220"/>
      <c r="C5" s="437"/>
      <c r="D5" s="437"/>
      <c r="E5" s="437"/>
      <c r="F5" s="437"/>
      <c r="G5" s="437"/>
      <c r="H5" s="437"/>
      <c r="I5" s="699"/>
    </row>
    <row r="6" spans="1:32" s="3" customFormat="1" ht="8.1999999999999993" hidden="1" customHeight="1">
      <c r="A6" s="70"/>
      <c r="B6" s="438"/>
      <c r="C6" s="437"/>
      <c r="D6" s="437"/>
      <c r="E6" s="437"/>
      <c r="F6" s="437"/>
      <c r="G6" s="437"/>
      <c r="H6" s="437"/>
      <c r="I6" s="699"/>
    </row>
    <row r="7" spans="1:32" s="4" customFormat="1" ht="20.3" customHeight="1">
      <c r="A7" s="90"/>
      <c r="B7" s="447"/>
      <c r="C7" s="448" t="s">
        <v>0</v>
      </c>
      <c r="D7" s="448" t="s">
        <v>1</v>
      </c>
      <c r="E7" s="448" t="s">
        <v>2</v>
      </c>
      <c r="F7" s="448" t="s">
        <v>3</v>
      </c>
      <c r="G7" s="448" t="s">
        <v>4</v>
      </c>
      <c r="H7" s="448" t="s">
        <v>5</v>
      </c>
      <c r="I7" s="594" t="s">
        <v>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5" customFormat="1" ht="52.55" customHeight="1">
      <c r="A8" s="91"/>
      <c r="B8" s="678" t="s">
        <v>300</v>
      </c>
      <c r="C8" s="679"/>
      <c r="D8" s="679"/>
      <c r="E8" s="679"/>
      <c r="F8" s="679"/>
      <c r="G8" s="679"/>
      <c r="H8" s="679"/>
      <c r="I8" s="701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s="5" customFormat="1" ht="15.75" hidden="1" customHeight="1">
      <c r="A9" s="91">
        <v>2007</v>
      </c>
      <c r="B9" s="610"/>
      <c r="C9" s="600"/>
      <c r="D9" s="600"/>
      <c r="E9" s="600"/>
      <c r="F9" s="600"/>
      <c r="G9" s="600"/>
      <c r="H9" s="600"/>
      <c r="I9" s="70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</row>
    <row r="10" spans="1:32" s="38" customFormat="1" ht="18" hidden="1" customHeight="1">
      <c r="A10" s="93" t="s">
        <v>9</v>
      </c>
      <c r="B10" s="597">
        <v>2007</v>
      </c>
      <c r="C10" s="598">
        <v>1332396</v>
      </c>
      <c r="D10" s="598">
        <v>165449</v>
      </c>
      <c r="E10" s="598">
        <v>157974</v>
      </c>
      <c r="F10" s="598">
        <v>3684</v>
      </c>
      <c r="G10" s="598">
        <v>681</v>
      </c>
      <c r="H10" s="599">
        <v>182433</v>
      </c>
      <c r="I10" s="703">
        <v>1842617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32" s="38" customFormat="1" ht="18" customHeight="1">
      <c r="A11" s="93" t="s">
        <v>10</v>
      </c>
      <c r="B11" s="409">
        <v>2007</v>
      </c>
      <c r="C11" s="653">
        <v>1371469</v>
      </c>
      <c r="D11" s="653">
        <v>169527</v>
      </c>
      <c r="E11" s="653">
        <v>156740</v>
      </c>
      <c r="F11" s="653">
        <v>4161</v>
      </c>
      <c r="G11" s="653">
        <v>705</v>
      </c>
      <c r="H11" s="653">
        <v>175636</v>
      </c>
      <c r="I11" s="692">
        <v>1878238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2" s="38" customFormat="1" ht="18" hidden="1" customHeight="1">
      <c r="A12" s="93" t="s">
        <v>38</v>
      </c>
      <c r="B12" s="409">
        <v>2007</v>
      </c>
      <c r="C12" s="653">
        <v>1410653</v>
      </c>
      <c r="D12" s="653">
        <v>175768</v>
      </c>
      <c r="E12" s="653">
        <v>154545</v>
      </c>
      <c r="F12" s="653">
        <v>4434</v>
      </c>
      <c r="G12" s="653">
        <v>723</v>
      </c>
      <c r="H12" s="653">
        <v>170127</v>
      </c>
      <c r="I12" s="693">
        <v>1916250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s="38" customFormat="1" ht="18" hidden="1" customHeight="1">
      <c r="A13" s="92" t="s">
        <v>39</v>
      </c>
      <c r="B13" s="409">
        <v>2007</v>
      </c>
      <c r="C13" s="653">
        <v>1442473</v>
      </c>
      <c r="D13" s="653">
        <v>182231</v>
      </c>
      <c r="E13" s="653">
        <v>152953</v>
      </c>
      <c r="F13" s="653">
        <v>4597</v>
      </c>
      <c r="G13" s="653">
        <v>716</v>
      </c>
      <c r="H13" s="653">
        <v>166520</v>
      </c>
      <c r="I13" s="693">
        <v>1949491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</row>
    <row r="14" spans="1:32" s="38" customFormat="1" ht="18" hidden="1" customHeight="1">
      <c r="A14" s="93" t="s">
        <v>40</v>
      </c>
      <c r="B14" s="409">
        <v>2007</v>
      </c>
      <c r="C14" s="653">
        <v>1483814</v>
      </c>
      <c r="D14" s="653">
        <v>188797</v>
      </c>
      <c r="E14" s="653">
        <v>153594</v>
      </c>
      <c r="F14" s="653">
        <v>4796</v>
      </c>
      <c r="G14" s="653">
        <v>704</v>
      </c>
      <c r="H14" s="653">
        <v>163523</v>
      </c>
      <c r="I14" s="692">
        <v>1995229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</row>
    <row r="15" spans="1:32" s="38" customFormat="1" ht="18" hidden="1" customHeight="1">
      <c r="A15" s="93" t="s">
        <v>41</v>
      </c>
      <c r="B15" s="409">
        <v>2007</v>
      </c>
      <c r="C15" s="653">
        <v>1519763</v>
      </c>
      <c r="D15" s="653">
        <v>195771</v>
      </c>
      <c r="E15" s="653">
        <v>148599</v>
      </c>
      <c r="F15" s="653">
        <v>4993</v>
      </c>
      <c r="G15" s="653">
        <v>691</v>
      </c>
      <c r="H15" s="653">
        <v>160743</v>
      </c>
      <c r="I15" s="692">
        <v>2030559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</row>
    <row r="16" spans="1:32" s="5" customFormat="1" ht="18" hidden="1" customHeight="1">
      <c r="A16" s="93" t="s">
        <v>42</v>
      </c>
      <c r="B16" s="409">
        <v>2007</v>
      </c>
      <c r="C16" s="653">
        <v>1540963</v>
      </c>
      <c r="D16" s="653">
        <v>201379</v>
      </c>
      <c r="E16" s="653">
        <v>142335</v>
      </c>
      <c r="F16" s="653">
        <v>5170</v>
      </c>
      <c r="G16" s="653">
        <v>681</v>
      </c>
      <c r="H16" s="653">
        <v>157777</v>
      </c>
      <c r="I16" s="692">
        <v>2048305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8" s="5" customFormat="1" ht="17.350000000000001" hidden="1" customHeight="1">
      <c r="A17" s="93" t="s">
        <v>43</v>
      </c>
      <c r="B17" s="409">
        <v>2007</v>
      </c>
      <c r="C17" s="653">
        <v>1508937</v>
      </c>
      <c r="D17" s="653">
        <v>205130</v>
      </c>
      <c r="E17" s="653">
        <v>140071</v>
      </c>
      <c r="F17" s="653">
        <v>5130</v>
      </c>
      <c r="G17" s="653">
        <v>678</v>
      </c>
      <c r="H17" s="653">
        <v>155122</v>
      </c>
      <c r="I17" s="692">
        <v>2015069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</row>
    <row r="18" spans="1:38" s="5" customFormat="1" ht="17.05" hidden="1" customHeight="1">
      <c r="A18" s="93" t="s">
        <v>54</v>
      </c>
      <c r="B18" s="409">
        <v>2007</v>
      </c>
      <c r="C18" s="653">
        <v>1519289</v>
      </c>
      <c r="D18" s="653">
        <v>209845</v>
      </c>
      <c r="E18" s="653">
        <v>142702</v>
      </c>
      <c r="F18" s="653">
        <v>5125</v>
      </c>
      <c r="G18" s="653">
        <v>693</v>
      </c>
      <c r="H18" s="653">
        <v>152743</v>
      </c>
      <c r="I18" s="692">
        <v>2030397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</row>
    <row r="19" spans="1:38" s="5" customFormat="1" ht="17.05" hidden="1" customHeight="1">
      <c r="A19" s="93" t="s">
        <v>55</v>
      </c>
      <c r="B19" s="409">
        <v>2007</v>
      </c>
      <c r="C19" s="653">
        <v>1520543</v>
      </c>
      <c r="D19" s="653">
        <v>215864</v>
      </c>
      <c r="E19" s="653">
        <v>151464</v>
      </c>
      <c r="F19" s="653">
        <v>5067</v>
      </c>
      <c r="G19" s="653">
        <v>688</v>
      </c>
      <c r="H19" s="653">
        <v>151626</v>
      </c>
      <c r="I19" s="692">
        <v>2045252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</row>
    <row r="20" spans="1:38" s="5" customFormat="1" ht="17.05" hidden="1" customHeight="1">
      <c r="A20" s="93" t="s">
        <v>56</v>
      </c>
      <c r="B20" s="409">
        <v>2007</v>
      </c>
      <c r="C20" s="653">
        <v>1518119</v>
      </c>
      <c r="D20" s="653">
        <v>220489</v>
      </c>
      <c r="E20" s="653">
        <v>154757</v>
      </c>
      <c r="F20" s="653">
        <v>4698</v>
      </c>
      <c r="G20" s="653">
        <v>683</v>
      </c>
      <c r="H20" s="653">
        <v>151867</v>
      </c>
      <c r="I20" s="692">
        <v>2050614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8" s="5" customFormat="1" ht="17.05" hidden="1" customHeight="1">
      <c r="A21" s="93" t="s">
        <v>57</v>
      </c>
      <c r="B21" s="409">
        <v>2007</v>
      </c>
      <c r="C21" s="653">
        <v>1493481</v>
      </c>
      <c r="D21" s="653">
        <v>223426</v>
      </c>
      <c r="E21" s="653">
        <v>158692</v>
      </c>
      <c r="F21" s="653">
        <v>4108</v>
      </c>
      <c r="G21" s="653">
        <v>674</v>
      </c>
      <c r="H21" s="653">
        <v>152657</v>
      </c>
      <c r="I21" s="692">
        <v>2033036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8" s="5" customFormat="1" ht="17.05" hidden="1" customHeight="1">
      <c r="A22" s="91">
        <v>2008</v>
      </c>
      <c r="B22" s="409">
        <v>2008</v>
      </c>
      <c r="C22" s="825"/>
      <c r="D22" s="825"/>
      <c r="E22" s="825"/>
      <c r="F22" s="825"/>
      <c r="G22" s="825"/>
      <c r="H22" s="825"/>
      <c r="I22" s="826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</row>
    <row r="23" spans="1:38" s="5" customFormat="1" ht="17.05" hidden="1" customHeight="1">
      <c r="A23" s="93" t="s">
        <v>9</v>
      </c>
      <c r="B23" s="409">
        <v>2008</v>
      </c>
      <c r="C23" s="653">
        <v>1457518</v>
      </c>
      <c r="D23" s="653">
        <v>224793</v>
      </c>
      <c r="E23" s="653">
        <v>160394</v>
      </c>
      <c r="F23" s="653">
        <v>4053</v>
      </c>
      <c r="G23" s="653">
        <v>647</v>
      </c>
      <c r="H23" s="653">
        <v>152697</v>
      </c>
      <c r="I23" s="692">
        <v>2000102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</row>
    <row r="24" spans="1:38" s="5" customFormat="1" ht="17.05" customHeight="1">
      <c r="A24" s="93" t="s">
        <v>10</v>
      </c>
      <c r="B24" s="409">
        <v>2008</v>
      </c>
      <c r="C24" s="653">
        <v>1485107</v>
      </c>
      <c r="D24" s="653">
        <v>228665</v>
      </c>
      <c r="E24" s="653">
        <v>174880</v>
      </c>
      <c r="F24" s="653">
        <v>4746</v>
      </c>
      <c r="G24" s="653">
        <v>648</v>
      </c>
      <c r="H24" s="653">
        <v>153897</v>
      </c>
      <c r="I24" s="692">
        <v>2047942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</row>
    <row r="25" spans="1:38" s="66" customFormat="1" ht="17.05" hidden="1" customHeight="1">
      <c r="A25" s="93" t="s">
        <v>38</v>
      </c>
      <c r="B25" s="409">
        <v>2008</v>
      </c>
      <c r="C25" s="653">
        <v>1503075</v>
      </c>
      <c r="D25" s="653">
        <v>232747</v>
      </c>
      <c r="E25" s="653">
        <v>180765</v>
      </c>
      <c r="F25" s="653">
        <v>5007</v>
      </c>
      <c r="G25" s="653">
        <v>643</v>
      </c>
      <c r="H25" s="653">
        <v>156476</v>
      </c>
      <c r="I25" s="692">
        <v>2078714</v>
      </c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L25" s="5"/>
    </row>
    <row r="26" spans="1:38" s="5" customFormat="1" ht="17.05" hidden="1" customHeight="1">
      <c r="A26" s="92" t="s">
        <v>39</v>
      </c>
      <c r="B26" s="409">
        <v>2008</v>
      </c>
      <c r="C26" s="653">
        <v>1521239</v>
      </c>
      <c r="D26" s="653">
        <v>235501</v>
      </c>
      <c r="E26" s="653">
        <v>187940</v>
      </c>
      <c r="F26" s="653">
        <v>5142</v>
      </c>
      <c r="G26" s="653">
        <v>651</v>
      </c>
      <c r="H26" s="653">
        <v>159355</v>
      </c>
      <c r="I26" s="692">
        <v>2109828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</row>
    <row r="27" spans="1:38" s="66" customFormat="1" ht="17.05" hidden="1" customHeight="1">
      <c r="A27" s="93" t="s">
        <v>40</v>
      </c>
      <c r="B27" s="409">
        <v>2008</v>
      </c>
      <c r="C27" s="653">
        <v>1542888</v>
      </c>
      <c r="D27" s="653">
        <v>237063</v>
      </c>
      <c r="E27" s="653">
        <v>195130</v>
      </c>
      <c r="F27" s="653">
        <v>5419</v>
      </c>
      <c r="G27" s="653">
        <v>658</v>
      </c>
      <c r="H27" s="653">
        <v>162465</v>
      </c>
      <c r="I27" s="692">
        <v>2143623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L27" s="5"/>
    </row>
    <row r="28" spans="1:38" s="38" customFormat="1" ht="17.05" hidden="1" customHeight="1">
      <c r="A28" s="93" t="s">
        <v>41</v>
      </c>
      <c r="B28" s="409">
        <v>2008</v>
      </c>
      <c r="C28" s="653">
        <v>1555074</v>
      </c>
      <c r="D28" s="653">
        <v>238627</v>
      </c>
      <c r="E28" s="653">
        <v>182630</v>
      </c>
      <c r="F28" s="653">
        <v>4998</v>
      </c>
      <c r="G28" s="653">
        <v>657</v>
      </c>
      <c r="H28" s="653">
        <v>165205</v>
      </c>
      <c r="I28" s="692">
        <v>2147191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L28" s="5"/>
    </row>
    <row r="29" spans="1:38" s="5" customFormat="1" ht="17.05" hidden="1" customHeight="1">
      <c r="A29" s="93" t="s">
        <v>42</v>
      </c>
      <c r="B29" s="409">
        <v>2008</v>
      </c>
      <c r="C29" s="653">
        <v>1569672</v>
      </c>
      <c r="D29" s="653">
        <v>237774</v>
      </c>
      <c r="E29" s="653">
        <v>171120</v>
      </c>
      <c r="F29" s="653">
        <v>5741</v>
      </c>
      <c r="G29" s="653">
        <v>664</v>
      </c>
      <c r="H29" s="653">
        <v>166909</v>
      </c>
      <c r="I29" s="692">
        <v>2151880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8" s="5" customFormat="1" ht="17.05" hidden="1" customHeight="1">
      <c r="A30" s="128" t="s">
        <v>43</v>
      </c>
      <c r="B30" s="409">
        <v>2008</v>
      </c>
      <c r="C30" s="653">
        <v>1533364</v>
      </c>
      <c r="D30" s="653">
        <v>235077</v>
      </c>
      <c r="E30" s="653">
        <v>169305</v>
      </c>
      <c r="F30" s="653">
        <v>5750</v>
      </c>
      <c r="G30" s="653">
        <v>716</v>
      </c>
      <c r="H30" s="653">
        <v>167666</v>
      </c>
      <c r="I30" s="692">
        <v>2111878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</row>
    <row r="31" spans="1:38" s="5" customFormat="1" ht="17.05" hidden="1" customHeight="1">
      <c r="A31" s="128" t="s">
        <v>54</v>
      </c>
      <c r="B31" s="409">
        <v>2008</v>
      </c>
      <c r="C31" s="653">
        <v>1502998.18</v>
      </c>
      <c r="D31" s="653">
        <v>234108.68</v>
      </c>
      <c r="E31" s="653">
        <v>177797.9</v>
      </c>
      <c r="F31" s="653">
        <v>5692.09</v>
      </c>
      <c r="G31" s="653">
        <v>741.9</v>
      </c>
      <c r="H31" s="653">
        <v>167318.31</v>
      </c>
      <c r="I31" s="692">
        <v>2088657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</row>
    <row r="32" spans="1:38" s="83" customFormat="1" ht="17.05" hidden="1" customHeight="1">
      <c r="A32" s="128" t="s">
        <v>55</v>
      </c>
      <c r="B32" s="409">
        <v>2008</v>
      </c>
      <c r="C32" s="653">
        <v>1451237.82</v>
      </c>
      <c r="D32" s="653">
        <v>232241.8</v>
      </c>
      <c r="E32" s="653">
        <v>201737.3</v>
      </c>
      <c r="F32" s="653">
        <v>5267.08</v>
      </c>
      <c r="G32" s="653">
        <v>725.56</v>
      </c>
      <c r="H32" s="653">
        <v>168337.52</v>
      </c>
      <c r="I32" s="692">
        <v>2059547.17</v>
      </c>
      <c r="AL32" s="5"/>
    </row>
    <row r="33" spans="1:38" s="14" customFormat="1" ht="17.05" hidden="1" customHeight="1">
      <c r="A33" s="128" t="s">
        <v>56</v>
      </c>
      <c r="B33" s="409">
        <v>2008</v>
      </c>
      <c r="C33" s="653">
        <v>1393175.8</v>
      </c>
      <c r="D33" s="653">
        <v>228554.4</v>
      </c>
      <c r="E33" s="653">
        <v>197992.4</v>
      </c>
      <c r="F33" s="653">
        <v>5164.95</v>
      </c>
      <c r="G33" s="653">
        <v>711</v>
      </c>
      <c r="H33" s="653">
        <v>169692.35</v>
      </c>
      <c r="I33" s="692">
        <v>1995290.9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L33" s="5"/>
    </row>
    <row r="34" spans="1:38" s="5" customFormat="1" ht="17.05" hidden="1" customHeight="1">
      <c r="A34" s="93" t="s">
        <v>57</v>
      </c>
      <c r="B34" s="409">
        <v>2008</v>
      </c>
      <c r="C34" s="653">
        <v>1337571.68</v>
      </c>
      <c r="D34" s="653">
        <v>224156</v>
      </c>
      <c r="E34" s="653">
        <v>201379.26</v>
      </c>
      <c r="F34" s="653">
        <v>4399.8900000000003</v>
      </c>
      <c r="G34" s="653">
        <v>679.47</v>
      </c>
      <c r="H34" s="653">
        <v>170445.63</v>
      </c>
      <c r="I34" s="692">
        <v>1938631.94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</row>
    <row r="35" spans="1:38" s="5" customFormat="1" ht="17.05" hidden="1" customHeight="1">
      <c r="A35" s="91">
        <v>2009</v>
      </c>
      <c r="B35" s="409">
        <v>2009</v>
      </c>
      <c r="C35" s="825"/>
      <c r="D35" s="825"/>
      <c r="E35" s="825"/>
      <c r="F35" s="825"/>
      <c r="G35" s="825"/>
      <c r="H35" s="825"/>
      <c r="I35" s="826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</row>
    <row r="36" spans="1:38" s="66" customFormat="1" ht="17.05" hidden="1" customHeight="1">
      <c r="A36" s="93" t="s">
        <v>9</v>
      </c>
      <c r="B36" s="409">
        <v>2009</v>
      </c>
      <c r="C36" s="653">
        <v>1276804.95</v>
      </c>
      <c r="D36" s="653">
        <v>216814.25</v>
      </c>
      <c r="E36" s="653">
        <v>207147.85</v>
      </c>
      <c r="F36" s="653">
        <v>4122.7</v>
      </c>
      <c r="G36" s="653">
        <v>684.35</v>
      </c>
      <c r="H36" s="653">
        <v>170784.35</v>
      </c>
      <c r="I36" s="692">
        <v>1876358.45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L36" s="5"/>
    </row>
    <row r="37" spans="1:38" s="5" customFormat="1" ht="17.05" customHeight="1">
      <c r="A37" s="93" t="s">
        <v>10</v>
      </c>
      <c r="B37" s="409">
        <v>2009</v>
      </c>
      <c r="C37" s="653">
        <v>1271601.3500000001</v>
      </c>
      <c r="D37" s="653">
        <v>211260.95</v>
      </c>
      <c r="E37" s="653">
        <v>212481.7</v>
      </c>
      <c r="F37" s="653">
        <v>4752.05</v>
      </c>
      <c r="G37" s="653">
        <v>707.25</v>
      </c>
      <c r="H37" s="653">
        <v>172147.20000000001</v>
      </c>
      <c r="I37" s="692">
        <v>1872950.5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</row>
    <row r="38" spans="1:38" s="5" customFormat="1" ht="17.05" hidden="1" customHeight="1">
      <c r="A38" s="93" t="s">
        <v>38</v>
      </c>
      <c r="B38" s="409">
        <v>2009</v>
      </c>
      <c r="C38" s="653">
        <v>1265703.18</v>
      </c>
      <c r="D38" s="653">
        <v>209052.77</v>
      </c>
      <c r="E38" s="653">
        <v>219727.81</v>
      </c>
      <c r="F38" s="653">
        <v>5066.5</v>
      </c>
      <c r="G38" s="653">
        <v>719.81</v>
      </c>
      <c r="H38" s="653">
        <v>173700.86</v>
      </c>
      <c r="I38" s="692">
        <v>1873970.93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8" s="5" customFormat="1" ht="17.05" hidden="1" customHeight="1">
      <c r="A39" s="92" t="s">
        <v>39</v>
      </c>
      <c r="B39" s="409">
        <v>2009</v>
      </c>
      <c r="C39" s="653">
        <v>1269399.55</v>
      </c>
      <c r="D39" s="653">
        <v>207689.75</v>
      </c>
      <c r="E39" s="653">
        <v>229749</v>
      </c>
      <c r="F39" s="653">
        <v>5146.3999999999996</v>
      </c>
      <c r="G39" s="653">
        <v>720.45</v>
      </c>
      <c r="H39" s="653">
        <v>174686.55</v>
      </c>
      <c r="I39" s="692">
        <v>1887391.7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</row>
    <row r="40" spans="1:38" s="66" customFormat="1" ht="17.05" hidden="1" customHeight="1">
      <c r="A40" s="93" t="s">
        <v>40</v>
      </c>
      <c r="B40" s="409">
        <v>2009</v>
      </c>
      <c r="C40" s="653">
        <v>1286018.5</v>
      </c>
      <c r="D40" s="653">
        <v>207073.5</v>
      </c>
      <c r="E40" s="653">
        <v>243234.6</v>
      </c>
      <c r="F40" s="653">
        <v>5299.1</v>
      </c>
      <c r="G40" s="653">
        <v>720.35</v>
      </c>
      <c r="H40" s="653">
        <v>174876.65</v>
      </c>
      <c r="I40" s="692">
        <v>1917222.7</v>
      </c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L40" s="5"/>
    </row>
    <row r="41" spans="1:38" s="38" customFormat="1" ht="17.05" hidden="1" customHeight="1">
      <c r="A41" s="93" t="s">
        <v>41</v>
      </c>
      <c r="B41" s="409">
        <v>2009</v>
      </c>
      <c r="C41" s="653">
        <v>1302924.45</v>
      </c>
      <c r="D41" s="653">
        <v>206691</v>
      </c>
      <c r="E41" s="653">
        <v>239358.31</v>
      </c>
      <c r="F41" s="653">
        <v>5313.09</v>
      </c>
      <c r="G41" s="653">
        <v>719.31</v>
      </c>
      <c r="H41" s="653">
        <v>174930.72</v>
      </c>
      <c r="I41" s="692">
        <v>1929936.8800000001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L41" s="5"/>
    </row>
    <row r="42" spans="1:38" s="66" customFormat="1" ht="17.05" hidden="1" customHeight="1">
      <c r="A42" s="93" t="s">
        <v>42</v>
      </c>
      <c r="B42" s="409">
        <v>2009</v>
      </c>
      <c r="C42" s="653">
        <v>1325530.6499999999</v>
      </c>
      <c r="D42" s="653">
        <v>205178.26</v>
      </c>
      <c r="E42" s="653">
        <v>223362.43</v>
      </c>
      <c r="F42" s="653">
        <v>5598.08</v>
      </c>
      <c r="G42" s="653">
        <v>707</v>
      </c>
      <c r="H42" s="653">
        <v>174500.6</v>
      </c>
      <c r="I42" s="692">
        <v>1934877.04</v>
      </c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L42" s="5"/>
    </row>
    <row r="43" spans="1:38" s="5" customFormat="1" ht="17.05" hidden="1" customHeight="1">
      <c r="A43" s="128" t="s">
        <v>43</v>
      </c>
      <c r="B43" s="409">
        <v>2009</v>
      </c>
      <c r="C43" s="653">
        <v>1312830</v>
      </c>
      <c r="D43" s="653">
        <v>203188</v>
      </c>
      <c r="E43" s="653">
        <v>218916</v>
      </c>
      <c r="F43" s="653">
        <v>5641</v>
      </c>
      <c r="G43" s="653">
        <v>707</v>
      </c>
      <c r="H43" s="653">
        <v>174046</v>
      </c>
      <c r="I43" s="692">
        <v>1915328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</row>
    <row r="44" spans="1:38" s="5" customFormat="1" ht="17.05" hidden="1" customHeight="1">
      <c r="A44" s="128" t="s">
        <v>54</v>
      </c>
      <c r="B44" s="409">
        <v>2009</v>
      </c>
      <c r="C44" s="653">
        <v>1286085.8999999999</v>
      </c>
      <c r="D44" s="653">
        <v>202815.72</v>
      </c>
      <c r="E44" s="653">
        <v>240171.95</v>
      </c>
      <c r="F44" s="653">
        <v>5492.31</v>
      </c>
      <c r="G44" s="653">
        <v>707</v>
      </c>
      <c r="H44" s="653">
        <v>173321.27</v>
      </c>
      <c r="I44" s="692">
        <v>1908594.63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</row>
    <row r="45" spans="1:38" s="83" customFormat="1" ht="17.05" hidden="1" customHeight="1">
      <c r="A45" s="128" t="s">
        <v>55</v>
      </c>
      <c r="B45" s="409">
        <v>2009</v>
      </c>
      <c r="C45" s="653">
        <v>1256570.8</v>
      </c>
      <c r="D45" s="653">
        <v>201704.33</v>
      </c>
      <c r="E45" s="653">
        <v>254183.85</v>
      </c>
      <c r="F45" s="653">
        <v>5169.76</v>
      </c>
      <c r="G45" s="653">
        <v>708.57</v>
      </c>
      <c r="H45" s="653">
        <v>173960.28</v>
      </c>
      <c r="I45" s="692">
        <v>1892297.61</v>
      </c>
      <c r="AL45" s="5"/>
    </row>
    <row r="46" spans="1:38" s="83" customFormat="1" ht="17.05" hidden="1" customHeight="1">
      <c r="A46" s="128" t="s">
        <v>56</v>
      </c>
      <c r="B46" s="409">
        <v>2009</v>
      </c>
      <c r="C46" s="653">
        <v>1233490.33</v>
      </c>
      <c r="D46" s="653">
        <v>199098.76</v>
      </c>
      <c r="E46" s="653">
        <v>250290.52</v>
      </c>
      <c r="F46" s="653">
        <v>4864.47</v>
      </c>
      <c r="G46" s="653">
        <v>709.66</v>
      </c>
      <c r="H46" s="653">
        <v>174890</v>
      </c>
      <c r="I46" s="692">
        <v>1863343.76</v>
      </c>
      <c r="AL46" s="5"/>
    </row>
    <row r="47" spans="1:38" s="14" customFormat="1" ht="17.05" hidden="1" customHeight="1">
      <c r="A47" s="92" t="s">
        <v>57</v>
      </c>
      <c r="B47" s="409">
        <v>2009</v>
      </c>
      <c r="C47" s="653">
        <v>1210692.6299999999</v>
      </c>
      <c r="D47" s="653">
        <v>197624.84</v>
      </c>
      <c r="E47" s="653">
        <v>259428.63</v>
      </c>
      <c r="F47" s="653">
        <v>4118.84</v>
      </c>
      <c r="G47" s="653">
        <v>691.73</v>
      </c>
      <c r="H47" s="653">
        <v>175490.26</v>
      </c>
      <c r="I47" s="692">
        <v>1848046.94</v>
      </c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L47" s="5"/>
    </row>
    <row r="48" spans="1:38" s="5" customFormat="1" ht="17.05" hidden="1" customHeight="1">
      <c r="A48" s="91">
        <v>2010</v>
      </c>
      <c r="B48" s="409">
        <v>2010</v>
      </c>
      <c r="C48" s="825"/>
      <c r="D48" s="825"/>
      <c r="E48" s="825"/>
      <c r="F48" s="825"/>
      <c r="G48" s="825"/>
      <c r="H48" s="825"/>
      <c r="I48" s="826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</row>
    <row r="49" spans="1:38" s="79" customFormat="1" ht="17.05" hidden="1" customHeight="1">
      <c r="A49" s="93" t="s">
        <v>9</v>
      </c>
      <c r="B49" s="409">
        <v>2010</v>
      </c>
      <c r="C49" s="653">
        <v>1168108.47</v>
      </c>
      <c r="D49" s="653">
        <v>195749.78</v>
      </c>
      <c r="E49" s="653">
        <v>262683.31</v>
      </c>
      <c r="F49" s="653">
        <v>4024.21</v>
      </c>
      <c r="G49" s="653">
        <v>693.15</v>
      </c>
      <c r="H49" s="653">
        <v>175614.31</v>
      </c>
      <c r="I49" s="692">
        <v>1806873.26</v>
      </c>
      <c r="AL49" s="5"/>
    </row>
    <row r="50" spans="1:38" s="79" customFormat="1" ht="17.05" customHeight="1">
      <c r="A50" s="93" t="s">
        <v>10</v>
      </c>
      <c r="B50" s="409">
        <v>2010</v>
      </c>
      <c r="C50" s="653">
        <v>1179024.8500000001</v>
      </c>
      <c r="D50" s="653">
        <v>194963.35</v>
      </c>
      <c r="E50" s="653">
        <v>261121.75</v>
      </c>
      <c r="F50" s="653">
        <v>4610.05</v>
      </c>
      <c r="G50" s="653">
        <v>719.85</v>
      </c>
      <c r="H50" s="653">
        <v>177545.15</v>
      </c>
      <c r="I50" s="692">
        <v>1817985</v>
      </c>
    </row>
    <row r="51" spans="1:38" s="45" customFormat="1" ht="17.05" hidden="1" customHeight="1">
      <c r="A51" s="93" t="s">
        <v>38</v>
      </c>
      <c r="B51" s="409">
        <v>2010</v>
      </c>
      <c r="C51" s="653">
        <v>1190814.6000000001</v>
      </c>
      <c r="D51" s="653">
        <v>196037.82</v>
      </c>
      <c r="E51" s="653">
        <v>255740.08</v>
      </c>
      <c r="F51" s="653">
        <v>4993.5200000000004</v>
      </c>
      <c r="G51" s="653">
        <v>728.04</v>
      </c>
      <c r="H51" s="653">
        <v>179915.56</v>
      </c>
      <c r="I51" s="692">
        <v>1828229.65</v>
      </c>
    </row>
    <row r="52" spans="1:38" s="45" customFormat="1" ht="17.05" hidden="1" customHeight="1">
      <c r="A52" s="92" t="s">
        <v>39</v>
      </c>
      <c r="B52" s="409">
        <v>2010</v>
      </c>
      <c r="C52" s="653">
        <v>1212530.55</v>
      </c>
      <c r="D52" s="653">
        <v>197412.1</v>
      </c>
      <c r="E52" s="653">
        <v>252611.1</v>
      </c>
      <c r="F52" s="653">
        <v>5204.7</v>
      </c>
      <c r="G52" s="653">
        <v>729.5</v>
      </c>
      <c r="H52" s="653">
        <v>181881.2</v>
      </c>
      <c r="I52" s="692">
        <v>1850369.15</v>
      </c>
    </row>
    <row r="53" spans="1:38" s="45" customFormat="1" ht="17.05" hidden="1" customHeight="1">
      <c r="A53" s="93" t="s">
        <v>40</v>
      </c>
      <c r="B53" s="409">
        <v>2010</v>
      </c>
      <c r="C53" s="653">
        <v>1239060.19</v>
      </c>
      <c r="D53" s="653">
        <v>198890.57</v>
      </c>
      <c r="E53" s="653">
        <v>256419.95</v>
      </c>
      <c r="F53" s="653">
        <v>5277.9</v>
      </c>
      <c r="G53" s="653">
        <v>705</v>
      </c>
      <c r="H53" s="653">
        <v>183184.66</v>
      </c>
      <c r="I53" s="692">
        <v>1883538.28</v>
      </c>
    </row>
    <row r="54" spans="1:38" s="79" customFormat="1" ht="17.05" hidden="1" customHeight="1">
      <c r="A54" s="93" t="s">
        <v>41</v>
      </c>
      <c r="B54" s="409">
        <v>2010</v>
      </c>
      <c r="C54" s="653">
        <v>1260606.5</v>
      </c>
      <c r="D54" s="653">
        <v>200342.22</v>
      </c>
      <c r="E54" s="653">
        <v>249340</v>
      </c>
      <c r="F54" s="653">
        <v>5317.72</v>
      </c>
      <c r="G54" s="653">
        <v>691.9</v>
      </c>
      <c r="H54" s="653">
        <v>183361.45</v>
      </c>
      <c r="I54" s="692">
        <v>1899659.81</v>
      </c>
    </row>
    <row r="55" spans="1:38" s="79" customFormat="1" ht="17.05" hidden="1" customHeight="1">
      <c r="A55" s="93" t="s">
        <v>42</v>
      </c>
      <c r="B55" s="409">
        <v>2010</v>
      </c>
      <c r="C55" s="653">
        <v>1282765.54</v>
      </c>
      <c r="D55" s="653">
        <v>200488.95</v>
      </c>
      <c r="E55" s="653">
        <v>228194.72</v>
      </c>
      <c r="F55" s="653">
        <v>5463.09</v>
      </c>
      <c r="G55" s="653">
        <v>670</v>
      </c>
      <c r="H55" s="653">
        <v>182574.27</v>
      </c>
      <c r="I55" s="692">
        <v>1900156.59</v>
      </c>
    </row>
    <row r="56" spans="1:38" s="79" customFormat="1" ht="17.05" hidden="1" customHeight="1">
      <c r="A56" s="78" t="s">
        <v>43</v>
      </c>
      <c r="B56" s="409">
        <v>2010</v>
      </c>
      <c r="C56" s="653">
        <v>1270345.0900000001</v>
      </c>
      <c r="D56" s="653">
        <v>199473.4</v>
      </c>
      <c r="E56" s="653">
        <v>221031.86</v>
      </c>
      <c r="F56" s="653">
        <v>5346.04</v>
      </c>
      <c r="G56" s="653">
        <v>654.67999999999995</v>
      </c>
      <c r="H56" s="653">
        <v>181083.59</v>
      </c>
      <c r="I56" s="692">
        <v>1877934.68</v>
      </c>
    </row>
    <row r="57" spans="1:38" s="79" customFormat="1" ht="17.05" hidden="1" customHeight="1">
      <c r="A57" s="78" t="s">
        <v>54</v>
      </c>
      <c r="B57" s="409">
        <v>2010</v>
      </c>
      <c r="C57" s="653">
        <v>1244780.22</v>
      </c>
      <c r="D57" s="653">
        <v>199969.09</v>
      </c>
      <c r="E57" s="653">
        <v>238711.13</v>
      </c>
      <c r="F57" s="653">
        <v>5326.54</v>
      </c>
      <c r="G57" s="653">
        <v>651.95000000000005</v>
      </c>
      <c r="H57" s="653">
        <v>179235.77</v>
      </c>
      <c r="I57" s="692">
        <v>1868674.72</v>
      </c>
    </row>
    <row r="58" spans="1:38" s="79" customFormat="1" ht="17.05" hidden="1" customHeight="1">
      <c r="A58" s="78" t="s">
        <v>55</v>
      </c>
      <c r="B58" s="409">
        <v>2010</v>
      </c>
      <c r="C58" s="653">
        <v>1217676</v>
      </c>
      <c r="D58" s="653">
        <v>200519.15</v>
      </c>
      <c r="E58" s="653">
        <v>258973</v>
      </c>
      <c r="F58" s="653">
        <v>5175.1000000000004</v>
      </c>
      <c r="G58" s="653">
        <v>638.65</v>
      </c>
      <c r="H58" s="653">
        <v>179091.15</v>
      </c>
      <c r="I58" s="692">
        <v>1862073.05</v>
      </c>
    </row>
    <row r="59" spans="1:38" s="79" customFormat="1" ht="17.05" hidden="1" customHeight="1">
      <c r="A59" s="128" t="s">
        <v>56</v>
      </c>
      <c r="B59" s="409">
        <v>2010</v>
      </c>
      <c r="C59" s="653">
        <v>1192090.76</v>
      </c>
      <c r="D59" s="653">
        <v>199978.14</v>
      </c>
      <c r="E59" s="653">
        <v>251322.61</v>
      </c>
      <c r="F59" s="653">
        <v>4744.76</v>
      </c>
      <c r="G59" s="653">
        <v>623.28</v>
      </c>
      <c r="H59" s="653">
        <v>178994.47</v>
      </c>
      <c r="I59" s="692">
        <v>1827754.04</v>
      </c>
    </row>
    <row r="60" spans="1:38" s="80" customFormat="1" ht="17.05" hidden="1" customHeight="1">
      <c r="A60" s="94" t="s">
        <v>57</v>
      </c>
      <c r="B60" s="409">
        <v>2010</v>
      </c>
      <c r="C60" s="653">
        <v>1169961.78</v>
      </c>
      <c r="D60" s="653">
        <v>198932.36</v>
      </c>
      <c r="E60" s="653">
        <v>262607.35999999999</v>
      </c>
      <c r="F60" s="653">
        <v>3959.94</v>
      </c>
      <c r="G60" s="653">
        <v>585.73</v>
      </c>
      <c r="H60" s="653">
        <v>178931.57</v>
      </c>
      <c r="I60" s="692">
        <v>1814978.78</v>
      </c>
    </row>
    <row r="61" spans="1:38" s="5" customFormat="1" ht="17.05" hidden="1" customHeight="1">
      <c r="A61" s="91">
        <v>2011</v>
      </c>
      <c r="B61" s="409">
        <v>2011</v>
      </c>
      <c r="C61" s="825"/>
      <c r="D61" s="825"/>
      <c r="E61" s="825"/>
      <c r="F61" s="825"/>
      <c r="G61" s="825"/>
      <c r="H61" s="825"/>
      <c r="I61" s="826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</row>
    <row r="62" spans="1:38" s="81" customFormat="1" ht="17.05" hidden="1" customHeight="1">
      <c r="A62" s="93" t="s">
        <v>9</v>
      </c>
      <c r="B62" s="409">
        <v>2011</v>
      </c>
      <c r="C62" s="653">
        <v>1132465.45</v>
      </c>
      <c r="D62" s="653">
        <v>197692.55</v>
      </c>
      <c r="E62" s="653">
        <v>264748.2</v>
      </c>
      <c r="F62" s="653">
        <v>3922.8</v>
      </c>
      <c r="G62" s="653">
        <v>564.54999999999995</v>
      </c>
      <c r="H62" s="653">
        <v>178173.35</v>
      </c>
      <c r="I62" s="692">
        <v>1777566.9</v>
      </c>
    </row>
    <row r="63" spans="1:38" s="81" customFormat="1" ht="17.05" customHeight="1">
      <c r="A63" s="93" t="s">
        <v>10</v>
      </c>
      <c r="B63" s="409">
        <v>2011</v>
      </c>
      <c r="C63" s="653">
        <v>1134974.2</v>
      </c>
      <c r="D63" s="653">
        <v>197992.15</v>
      </c>
      <c r="E63" s="653">
        <v>253078.05</v>
      </c>
      <c r="F63" s="653">
        <v>4442.25</v>
      </c>
      <c r="G63" s="653">
        <v>550.4</v>
      </c>
      <c r="H63" s="653">
        <v>178736.2</v>
      </c>
      <c r="I63" s="692">
        <v>1769773.25</v>
      </c>
    </row>
    <row r="64" spans="1:38" s="82" customFormat="1" ht="17.05" hidden="1" customHeight="1">
      <c r="A64" s="93" t="s">
        <v>38</v>
      </c>
      <c r="B64" s="409">
        <v>2011</v>
      </c>
      <c r="C64" s="653">
        <v>1144545.3</v>
      </c>
      <c r="D64" s="653">
        <v>200182.21</v>
      </c>
      <c r="E64" s="653">
        <v>246986.26</v>
      </c>
      <c r="F64" s="653">
        <v>4810.7299999999996</v>
      </c>
      <c r="G64" s="653">
        <v>563.52</v>
      </c>
      <c r="H64" s="653">
        <v>180350.43</v>
      </c>
      <c r="I64" s="692">
        <v>1777438.47</v>
      </c>
    </row>
    <row r="65" spans="1:32" s="45" customFormat="1" ht="17.05" hidden="1" customHeight="1">
      <c r="A65" s="92" t="s">
        <v>39</v>
      </c>
      <c r="B65" s="409">
        <v>2011</v>
      </c>
      <c r="C65" s="653">
        <v>1162183.21</v>
      </c>
      <c r="D65" s="653">
        <v>203023.89</v>
      </c>
      <c r="E65" s="653">
        <v>251367.42</v>
      </c>
      <c r="F65" s="653">
        <v>4992</v>
      </c>
      <c r="G65" s="653">
        <v>597</v>
      </c>
      <c r="H65" s="653">
        <v>181816.1</v>
      </c>
      <c r="I65" s="692">
        <v>1803979.63</v>
      </c>
    </row>
    <row r="66" spans="1:32" s="45" customFormat="1" ht="17.05" hidden="1" customHeight="1">
      <c r="A66" s="93" t="s">
        <v>40</v>
      </c>
      <c r="B66" s="409">
        <v>2011</v>
      </c>
      <c r="C66" s="653">
        <v>1184203.5900000001</v>
      </c>
      <c r="D66" s="653">
        <v>206190.81</v>
      </c>
      <c r="E66" s="653">
        <v>264602.40000000002</v>
      </c>
      <c r="F66" s="653">
        <v>5076.7700000000004</v>
      </c>
      <c r="G66" s="653">
        <v>605.04</v>
      </c>
      <c r="H66" s="653">
        <v>182665.13</v>
      </c>
      <c r="I66" s="692">
        <v>1843343.77</v>
      </c>
    </row>
    <row r="67" spans="1:32" s="45" customFormat="1" ht="17.05" hidden="1" customHeight="1">
      <c r="A67" s="93" t="s">
        <v>41</v>
      </c>
      <c r="B67" s="409">
        <v>2011</v>
      </c>
      <c r="C67" s="653">
        <v>1200556</v>
      </c>
      <c r="D67" s="653">
        <v>208478</v>
      </c>
      <c r="E67" s="653">
        <v>252313</v>
      </c>
      <c r="F67" s="653">
        <v>5200</v>
      </c>
      <c r="G67" s="653">
        <v>629</v>
      </c>
      <c r="H67" s="653">
        <v>183727</v>
      </c>
      <c r="I67" s="692">
        <v>1850903</v>
      </c>
    </row>
    <row r="68" spans="1:32" s="45" customFormat="1" ht="17.05" hidden="1" customHeight="1">
      <c r="A68" s="93" t="s">
        <v>42</v>
      </c>
      <c r="B68" s="409">
        <v>2011</v>
      </c>
      <c r="C68" s="653">
        <v>1220570.8</v>
      </c>
      <c r="D68" s="653">
        <v>208837.47</v>
      </c>
      <c r="E68" s="653">
        <v>230280.52</v>
      </c>
      <c r="F68" s="653">
        <v>5398.9</v>
      </c>
      <c r="G68" s="653">
        <v>623.04</v>
      </c>
      <c r="H68" s="653">
        <v>184050.28</v>
      </c>
      <c r="I68" s="692">
        <v>1849761.04</v>
      </c>
    </row>
    <row r="69" spans="1:32" s="45" customFormat="1" ht="17.05" hidden="1" customHeight="1">
      <c r="A69" s="78" t="s">
        <v>43</v>
      </c>
      <c r="B69" s="409">
        <v>2011</v>
      </c>
      <c r="C69" s="653">
        <v>1207764.6299999999</v>
      </c>
      <c r="D69" s="653">
        <v>208286.22</v>
      </c>
      <c r="E69" s="653">
        <v>224119.81</v>
      </c>
      <c r="F69" s="653">
        <v>5403.72</v>
      </c>
      <c r="G69" s="653">
        <v>620.17999999999995</v>
      </c>
      <c r="H69" s="653">
        <v>183851.86</v>
      </c>
      <c r="I69" s="692">
        <v>1830046.45</v>
      </c>
    </row>
    <row r="70" spans="1:32" s="45" customFormat="1" ht="17.05" hidden="1" customHeight="1">
      <c r="A70" s="78" t="s">
        <v>54</v>
      </c>
      <c r="B70" s="409">
        <v>2011</v>
      </c>
      <c r="C70" s="653">
        <v>1178466.04</v>
      </c>
      <c r="D70" s="653">
        <v>209373.77</v>
      </c>
      <c r="E70" s="653">
        <v>240424.22</v>
      </c>
      <c r="F70" s="653">
        <v>5278.86</v>
      </c>
      <c r="G70" s="653">
        <v>614.04</v>
      </c>
      <c r="H70" s="653">
        <v>182504.9</v>
      </c>
      <c r="I70" s="692">
        <v>1816661.86</v>
      </c>
    </row>
    <row r="71" spans="1:32" s="45" customFormat="1" ht="17.05" hidden="1" customHeight="1">
      <c r="A71" s="78" t="s">
        <v>55</v>
      </c>
      <c r="B71" s="409">
        <v>2011</v>
      </c>
      <c r="C71" s="653">
        <v>1141732.55</v>
      </c>
      <c r="D71" s="653">
        <v>210143.2</v>
      </c>
      <c r="E71" s="653">
        <v>245068.05</v>
      </c>
      <c r="F71" s="653">
        <v>5020.45</v>
      </c>
      <c r="G71" s="653">
        <v>623.04999999999995</v>
      </c>
      <c r="H71" s="653">
        <v>182774.25</v>
      </c>
      <c r="I71" s="692">
        <v>1785361.55</v>
      </c>
    </row>
    <row r="72" spans="1:32" s="79" customFormat="1" ht="17.05" hidden="1" customHeight="1">
      <c r="A72" s="128" t="s">
        <v>56</v>
      </c>
      <c r="B72" s="409">
        <v>2011</v>
      </c>
      <c r="C72" s="653">
        <v>1106828.04</v>
      </c>
      <c r="D72" s="653">
        <v>209216.47</v>
      </c>
      <c r="E72" s="653">
        <v>246544.66</v>
      </c>
      <c r="F72" s="653">
        <v>4634.28</v>
      </c>
      <c r="G72" s="653">
        <v>624.85</v>
      </c>
      <c r="H72" s="653">
        <v>183448.9</v>
      </c>
      <c r="I72" s="692">
        <v>1751297.23</v>
      </c>
    </row>
    <row r="73" spans="1:32" s="83" customFormat="1" ht="17.05" hidden="1" customHeight="1">
      <c r="A73" s="84" t="s">
        <v>57</v>
      </c>
      <c r="B73" s="409">
        <v>2011</v>
      </c>
      <c r="C73" s="653">
        <v>1084633.45</v>
      </c>
      <c r="D73" s="653">
        <v>208511.5</v>
      </c>
      <c r="E73" s="653">
        <v>258608.35</v>
      </c>
      <c r="F73" s="653">
        <v>3870.7</v>
      </c>
      <c r="G73" s="653">
        <v>603.25</v>
      </c>
      <c r="H73" s="653">
        <v>182695.1</v>
      </c>
      <c r="I73" s="692">
        <v>1738922.35</v>
      </c>
    </row>
    <row r="74" spans="1:32" s="5" customFormat="1" ht="17.05" hidden="1" customHeight="1">
      <c r="A74" s="91">
        <v>2012</v>
      </c>
      <c r="B74" s="409">
        <v>2012</v>
      </c>
      <c r="C74" s="825"/>
      <c r="D74" s="825"/>
      <c r="E74" s="825"/>
      <c r="F74" s="825"/>
      <c r="G74" s="825"/>
      <c r="H74" s="825"/>
      <c r="I74" s="826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2" s="5" customFormat="1" ht="17.05" hidden="1" customHeight="1">
      <c r="A75" s="93" t="s">
        <v>9</v>
      </c>
      <c r="B75" s="409">
        <v>2012</v>
      </c>
      <c r="C75" s="653">
        <v>1308806.03</v>
      </c>
      <c r="D75" s="653">
        <v>205224.71</v>
      </c>
      <c r="E75" s="653" t="s">
        <v>199</v>
      </c>
      <c r="F75" s="653">
        <v>3800.33</v>
      </c>
      <c r="G75" s="653">
        <v>601.41999999999996</v>
      </c>
      <c r="H75" s="653">
        <v>173344.9</v>
      </c>
      <c r="I75" s="692">
        <v>1691777.76</v>
      </c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</row>
    <row r="76" spans="1:32" s="66" customFormat="1" ht="17.05" customHeight="1">
      <c r="A76" s="93" t="s">
        <v>10</v>
      </c>
      <c r="B76" s="409">
        <v>2011.5384615384601</v>
      </c>
      <c r="C76" s="653">
        <v>1319753.04</v>
      </c>
      <c r="D76" s="653">
        <v>207357.95</v>
      </c>
      <c r="E76" s="654" t="s">
        <v>199</v>
      </c>
      <c r="F76" s="653">
        <v>4413.1899999999996</v>
      </c>
      <c r="G76" s="653">
        <v>608.57000000000005</v>
      </c>
      <c r="H76" s="653">
        <v>149415.60999999999</v>
      </c>
      <c r="I76" s="692">
        <v>1681548.3599999999</v>
      </c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</row>
    <row r="77" spans="1:32" s="66" customFormat="1" ht="17.05" hidden="1" customHeight="1">
      <c r="A77" s="93" t="s">
        <v>38</v>
      </c>
      <c r="B77" s="409">
        <v>2011.59120879121</v>
      </c>
      <c r="C77" s="653">
        <v>1346080.81</v>
      </c>
      <c r="D77" s="653">
        <v>209304.36</v>
      </c>
      <c r="E77" s="654" t="s">
        <v>199</v>
      </c>
      <c r="F77" s="653">
        <v>4808.26</v>
      </c>
      <c r="G77" s="653">
        <v>609.95000000000005</v>
      </c>
      <c r="H77" s="653">
        <v>129924.68</v>
      </c>
      <c r="I77" s="692">
        <v>1690728.0599999998</v>
      </c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</row>
    <row r="78" spans="1:32" s="5" customFormat="1" ht="17.05" hidden="1" customHeight="1">
      <c r="A78" s="92" t="s">
        <v>39</v>
      </c>
      <c r="B78" s="409">
        <v>2011.6439560439601</v>
      </c>
      <c r="C78" s="653">
        <v>1377411.5236842106</v>
      </c>
      <c r="D78" s="653">
        <v>211976.1</v>
      </c>
      <c r="E78" s="654" t="s">
        <v>199</v>
      </c>
      <c r="F78" s="653">
        <v>4877.3100000000004</v>
      </c>
      <c r="G78" s="653">
        <v>603.36</v>
      </c>
      <c r="H78" s="654">
        <v>113710.42</v>
      </c>
      <c r="I78" s="692">
        <v>1708578.7136842108</v>
      </c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</row>
    <row r="79" spans="1:32" s="5" customFormat="1" ht="17.05" hidden="1" customHeight="1">
      <c r="A79" s="93" t="s">
        <v>40</v>
      </c>
      <c r="B79" s="409">
        <v>2011.6967032967</v>
      </c>
      <c r="C79" s="653">
        <v>1420433.2699999998</v>
      </c>
      <c r="D79" s="653">
        <v>215049.53999999998</v>
      </c>
      <c r="E79" s="654" t="s">
        <v>199</v>
      </c>
      <c r="F79" s="653">
        <v>4938.76</v>
      </c>
      <c r="G79" s="653">
        <v>598.45000000000005</v>
      </c>
      <c r="H79" s="653">
        <v>98822.540000000008</v>
      </c>
      <c r="I79" s="692">
        <v>1739842.5600000001</v>
      </c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</row>
    <row r="80" spans="1:32" s="5" customFormat="1" ht="17.05" hidden="1" customHeight="1">
      <c r="A80" s="93" t="s">
        <v>41</v>
      </c>
      <c r="B80" s="409">
        <v>2011.7494505494501</v>
      </c>
      <c r="C80" s="653">
        <v>1463921.0899999999</v>
      </c>
      <c r="D80" s="653">
        <v>217263.71</v>
      </c>
      <c r="E80" s="654" t="s">
        <v>199</v>
      </c>
      <c r="F80" s="653">
        <v>4967.04</v>
      </c>
      <c r="G80" s="653">
        <v>552.19000000000005</v>
      </c>
      <c r="H80" s="653">
        <v>73815.66</v>
      </c>
      <c r="I80" s="692">
        <v>1760519.69</v>
      </c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</row>
    <row r="81" spans="1:32" s="5" customFormat="1" ht="17.05" hidden="1" customHeight="1">
      <c r="A81" s="93" t="s">
        <v>42</v>
      </c>
      <c r="B81" s="409">
        <v>2011.8021978022</v>
      </c>
      <c r="C81" s="653">
        <v>1528708.17</v>
      </c>
      <c r="D81" s="653">
        <v>217835.58000000002</v>
      </c>
      <c r="E81" s="654" t="s">
        <v>199</v>
      </c>
      <c r="F81" s="653">
        <v>5128.13</v>
      </c>
      <c r="G81" s="653">
        <v>518.72</v>
      </c>
      <c r="H81" s="653">
        <v>12741.67</v>
      </c>
      <c r="I81" s="692">
        <v>1764932.27</v>
      </c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</row>
    <row r="82" spans="1:32" s="5" customFormat="1" ht="17.05" hidden="1" customHeight="1">
      <c r="A82" s="128" t="s">
        <v>43</v>
      </c>
      <c r="B82" s="409">
        <v>2011.8549450549399</v>
      </c>
      <c r="C82" s="653">
        <v>1524313</v>
      </c>
      <c r="D82" s="653">
        <v>216878</v>
      </c>
      <c r="E82" s="654" t="s">
        <v>199</v>
      </c>
      <c r="F82" s="653">
        <v>5119</v>
      </c>
      <c r="G82" s="653">
        <v>517</v>
      </c>
      <c r="H82" s="653">
        <v>1589</v>
      </c>
      <c r="I82" s="692">
        <v>1748415</v>
      </c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</row>
    <row r="83" spans="1:32" s="5" customFormat="1" ht="17.05" hidden="1" customHeight="1">
      <c r="A83" s="128" t="s">
        <v>54</v>
      </c>
      <c r="B83" s="409">
        <v>2011.90769230769</v>
      </c>
      <c r="C83" s="653">
        <v>1504856</v>
      </c>
      <c r="D83" s="653">
        <v>217190.9</v>
      </c>
      <c r="E83" s="654" t="s">
        <v>199</v>
      </c>
      <c r="F83" s="653">
        <v>5040.8</v>
      </c>
      <c r="G83" s="653">
        <v>507.5</v>
      </c>
      <c r="H83" s="653">
        <v>1240.3499999999999</v>
      </c>
      <c r="I83" s="692">
        <v>1728835.55</v>
      </c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2" s="5" customFormat="1" ht="17.05" hidden="1" customHeight="1">
      <c r="A84" s="128" t="s">
        <v>55</v>
      </c>
      <c r="B84" s="409">
        <v>2011.9604395604399</v>
      </c>
      <c r="C84" s="653">
        <v>1478747.49</v>
      </c>
      <c r="D84" s="653">
        <v>217124.86</v>
      </c>
      <c r="E84" s="654" t="s">
        <v>199</v>
      </c>
      <c r="F84" s="653">
        <v>4837.17</v>
      </c>
      <c r="G84" s="653">
        <v>501.68</v>
      </c>
      <c r="H84" s="654">
        <v>663.81</v>
      </c>
      <c r="I84" s="692">
        <v>1701875.01</v>
      </c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</row>
    <row r="85" spans="1:32" s="5" customFormat="1" ht="17.05" hidden="1" customHeight="1">
      <c r="A85" s="128" t="s">
        <v>56</v>
      </c>
      <c r="B85" s="409">
        <v>2012.01318681319</v>
      </c>
      <c r="C85" s="653">
        <v>1442388.27</v>
      </c>
      <c r="D85" s="653">
        <v>215674.85</v>
      </c>
      <c r="E85" s="654" t="s">
        <v>199</v>
      </c>
      <c r="F85" s="653">
        <v>4650.37</v>
      </c>
      <c r="G85" s="653">
        <v>492.42</v>
      </c>
      <c r="H85" s="654">
        <v>468.09000000000003</v>
      </c>
      <c r="I85" s="692">
        <v>1663674.0000000002</v>
      </c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</row>
    <row r="86" spans="1:32" s="14" customFormat="1" ht="17.05" hidden="1" customHeight="1">
      <c r="A86" s="128" t="s">
        <v>57</v>
      </c>
      <c r="B86" s="409">
        <v>2012.0659340659299</v>
      </c>
      <c r="C86" s="653">
        <v>1426190.63</v>
      </c>
      <c r="D86" s="653">
        <v>215064.87000000002</v>
      </c>
      <c r="E86" s="654" t="s">
        <v>199</v>
      </c>
      <c r="F86" s="653">
        <v>3763.87</v>
      </c>
      <c r="G86" s="653">
        <v>469.64</v>
      </c>
      <c r="H86" s="654">
        <v>361.58</v>
      </c>
      <c r="I86" s="692">
        <v>1645850.59</v>
      </c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</row>
    <row r="87" spans="1:32" s="5" customFormat="1" ht="17.05" hidden="1" customHeight="1">
      <c r="A87" s="91">
        <v>2013</v>
      </c>
      <c r="B87" s="416">
        <v>2012.11868131868</v>
      </c>
      <c r="C87" s="655"/>
      <c r="D87" s="655"/>
      <c r="E87" s="656"/>
      <c r="F87" s="655"/>
      <c r="G87" s="655"/>
      <c r="H87" s="656"/>
      <c r="I87" s="694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</row>
    <row r="88" spans="1:32" s="5" customFormat="1" ht="17.05" hidden="1" customHeight="1">
      <c r="A88" s="128" t="s">
        <v>9</v>
      </c>
      <c r="B88" s="409">
        <v>2013</v>
      </c>
      <c r="C88" s="653">
        <v>1382710.84</v>
      </c>
      <c r="D88" s="653">
        <v>213435.17</v>
      </c>
      <c r="E88" s="654" t="s">
        <v>199</v>
      </c>
      <c r="F88" s="653">
        <v>3764.08</v>
      </c>
      <c r="G88" s="653">
        <v>445.27</v>
      </c>
      <c r="H88" s="654" t="s">
        <v>199</v>
      </c>
      <c r="I88" s="692">
        <v>1600355</v>
      </c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</row>
    <row r="89" spans="1:32" s="5" customFormat="1" ht="17.05" customHeight="1">
      <c r="A89" s="128" t="s">
        <v>10</v>
      </c>
      <c r="B89" s="409">
        <v>2013</v>
      </c>
      <c r="C89" s="653">
        <v>1378940.8</v>
      </c>
      <c r="D89" s="653">
        <v>212907</v>
      </c>
      <c r="E89" s="654" t="s">
        <v>199</v>
      </c>
      <c r="F89" s="653">
        <v>4109.75</v>
      </c>
      <c r="G89" s="653">
        <v>433.8</v>
      </c>
      <c r="H89" s="654" t="s">
        <v>199</v>
      </c>
      <c r="I89" s="692">
        <v>1596391.35</v>
      </c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</row>
    <row r="90" spans="1:32" s="5" customFormat="1" ht="17.05" hidden="1" customHeight="1">
      <c r="A90" s="128" t="s">
        <v>38</v>
      </c>
      <c r="B90" s="409">
        <v>2013</v>
      </c>
      <c r="C90" s="653">
        <v>1384474.45</v>
      </c>
      <c r="D90" s="653">
        <v>214862.99</v>
      </c>
      <c r="E90" s="654" t="s">
        <v>199</v>
      </c>
      <c r="F90" s="653">
        <v>4437.3600000000006</v>
      </c>
      <c r="G90" s="653">
        <v>362.78</v>
      </c>
      <c r="H90" s="654" t="s">
        <v>199</v>
      </c>
      <c r="I90" s="692">
        <v>1604137.58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</row>
    <row r="91" spans="1:32" s="5" customFormat="1" ht="17.05" hidden="1" customHeight="1">
      <c r="A91" s="128" t="s">
        <v>39</v>
      </c>
      <c r="B91" s="409">
        <v>2013</v>
      </c>
      <c r="C91" s="653">
        <v>1396627.67</v>
      </c>
      <c r="D91" s="653">
        <v>217776.08000000002</v>
      </c>
      <c r="E91" s="654" t="s">
        <v>199</v>
      </c>
      <c r="F91" s="653">
        <v>4558.72</v>
      </c>
      <c r="G91" s="653">
        <v>312.86</v>
      </c>
      <c r="H91" s="654" t="s">
        <v>199</v>
      </c>
      <c r="I91" s="692">
        <v>1619275.33</v>
      </c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</row>
    <row r="92" spans="1:32" s="5" customFormat="1" ht="17.05" hidden="1" customHeight="1">
      <c r="A92" s="128" t="s">
        <v>40</v>
      </c>
      <c r="B92" s="409">
        <v>2013</v>
      </c>
      <c r="C92" s="653">
        <v>1425521.43</v>
      </c>
      <c r="D92" s="653">
        <v>220934.72</v>
      </c>
      <c r="E92" s="654" t="s">
        <v>199</v>
      </c>
      <c r="F92" s="653">
        <v>4633.3999999999996</v>
      </c>
      <c r="G92" s="653">
        <v>300.58999999999997</v>
      </c>
      <c r="H92" s="654" t="s">
        <v>199</v>
      </c>
      <c r="I92" s="692">
        <v>1651390.14</v>
      </c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 spans="1:32" s="5" customFormat="1" ht="17.05" hidden="1" customHeight="1">
      <c r="A93" s="128" t="s">
        <v>41</v>
      </c>
      <c r="B93" s="409">
        <v>2013</v>
      </c>
      <c r="C93" s="653">
        <v>1413162.85</v>
      </c>
      <c r="D93" s="653">
        <v>223639.09999999998</v>
      </c>
      <c r="E93" s="654" t="s">
        <v>199</v>
      </c>
      <c r="F93" s="653">
        <v>4720.75</v>
      </c>
      <c r="G93" s="653">
        <v>299.5</v>
      </c>
      <c r="H93" s="654" t="s">
        <v>199</v>
      </c>
      <c r="I93" s="692">
        <v>1641822.2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</row>
    <row r="94" spans="1:32" s="5" customFormat="1" ht="17.05" hidden="1" customHeight="1">
      <c r="A94" s="128" t="s">
        <v>42</v>
      </c>
      <c r="B94" s="409">
        <v>2013</v>
      </c>
      <c r="C94" s="653">
        <v>1403225.8399999999</v>
      </c>
      <c r="D94" s="653">
        <v>224541.42</v>
      </c>
      <c r="E94" s="654" t="s">
        <v>199</v>
      </c>
      <c r="F94" s="653">
        <v>4823.34</v>
      </c>
      <c r="G94" s="653">
        <v>312.47000000000003</v>
      </c>
      <c r="H94" s="654" t="s">
        <v>199</v>
      </c>
      <c r="I94" s="692">
        <v>1632903.07</v>
      </c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</row>
    <row r="95" spans="1:32" s="5" customFormat="1" ht="17.05" hidden="1" customHeight="1">
      <c r="A95" s="128" t="s">
        <v>43</v>
      </c>
      <c r="B95" s="409">
        <v>2013</v>
      </c>
      <c r="C95" s="653">
        <v>1379390.6</v>
      </c>
      <c r="D95" s="653">
        <v>223137.94</v>
      </c>
      <c r="E95" s="654" t="s">
        <v>199</v>
      </c>
      <c r="F95" s="653">
        <v>4764.5600000000004</v>
      </c>
      <c r="G95" s="653">
        <v>315.66000000000003</v>
      </c>
      <c r="H95" s="654" t="s">
        <v>199</v>
      </c>
      <c r="I95" s="692">
        <v>1607608.8</v>
      </c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</row>
    <row r="96" spans="1:32" s="5" customFormat="1" ht="17.05" hidden="1" customHeight="1">
      <c r="A96" s="128" t="s">
        <v>54</v>
      </c>
      <c r="B96" s="409">
        <v>2013</v>
      </c>
      <c r="C96" s="653">
        <v>1367451.1600000001</v>
      </c>
      <c r="D96" s="653">
        <v>223886.61000000002</v>
      </c>
      <c r="E96" s="654" t="s">
        <v>199</v>
      </c>
      <c r="F96" s="653">
        <v>4634.47</v>
      </c>
      <c r="G96" s="653">
        <v>313.38</v>
      </c>
      <c r="H96" s="654" t="s">
        <v>199</v>
      </c>
      <c r="I96" s="692">
        <v>1596285.62</v>
      </c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</row>
    <row r="97" spans="1:32" s="5" customFormat="1" ht="17.05" hidden="1" customHeight="1">
      <c r="A97" s="128" t="s">
        <v>55</v>
      </c>
      <c r="B97" s="409">
        <v>2013</v>
      </c>
      <c r="C97" s="653">
        <v>1361330.5</v>
      </c>
      <c r="D97" s="653">
        <v>224377.55</v>
      </c>
      <c r="E97" s="654" t="s">
        <v>199</v>
      </c>
      <c r="F97" s="653">
        <v>4414.7299999999996</v>
      </c>
      <c r="G97" s="653">
        <v>313.69</v>
      </c>
      <c r="H97" s="654" t="s">
        <v>199</v>
      </c>
      <c r="I97" s="692">
        <v>1590436.47</v>
      </c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</row>
    <row r="98" spans="1:32" s="5" customFormat="1" ht="17.05" hidden="1" customHeight="1">
      <c r="A98" s="128" t="s">
        <v>56</v>
      </c>
      <c r="B98" s="409">
        <v>2013</v>
      </c>
      <c r="C98" s="653">
        <v>1316981.6000000001</v>
      </c>
      <c r="D98" s="653">
        <v>223670.5</v>
      </c>
      <c r="E98" s="654" t="s">
        <v>199</v>
      </c>
      <c r="F98" s="653">
        <v>4212.7</v>
      </c>
      <c r="G98" s="653">
        <v>305.55</v>
      </c>
      <c r="H98" s="654" t="s">
        <v>199</v>
      </c>
      <c r="I98" s="692">
        <v>1545170.35</v>
      </c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</row>
    <row r="99" spans="1:32" s="14" customFormat="1" ht="17.05" hidden="1" customHeight="1">
      <c r="A99" s="128" t="s">
        <v>57</v>
      </c>
      <c r="B99" s="409">
        <v>2013</v>
      </c>
      <c r="C99" s="653">
        <v>1315540.0799999998</v>
      </c>
      <c r="D99" s="653">
        <v>223978.49</v>
      </c>
      <c r="E99" s="654" t="s">
        <v>199</v>
      </c>
      <c r="F99" s="653">
        <v>3487.33</v>
      </c>
      <c r="G99" s="653">
        <v>300.44</v>
      </c>
      <c r="H99" s="654" t="s">
        <v>199</v>
      </c>
      <c r="I99" s="692">
        <v>1543306.34</v>
      </c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</row>
    <row r="100" spans="1:32" s="5" customFormat="1" ht="17.05" hidden="1" customHeight="1">
      <c r="A100" s="91">
        <v>2014</v>
      </c>
      <c r="B100" s="416">
        <v>2014</v>
      </c>
      <c r="C100" s="655"/>
      <c r="D100" s="655"/>
      <c r="E100" s="656"/>
      <c r="F100" s="655"/>
      <c r="G100" s="655"/>
      <c r="H100" s="656"/>
      <c r="I100" s="826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 spans="1:32" s="5" customFormat="1" ht="17.05" hidden="1" customHeight="1">
      <c r="A101" s="128" t="s">
        <v>9</v>
      </c>
      <c r="B101" s="409">
        <v>2014</v>
      </c>
      <c r="C101" s="653">
        <v>1288745.92</v>
      </c>
      <c r="D101" s="653">
        <v>222312.37</v>
      </c>
      <c r="E101" s="654" t="s">
        <v>199</v>
      </c>
      <c r="F101" s="653">
        <v>3464.1400000000003</v>
      </c>
      <c r="G101" s="653">
        <v>298.27999999999997</v>
      </c>
      <c r="H101" s="654" t="s">
        <v>199</v>
      </c>
      <c r="I101" s="692">
        <v>1514820.71</v>
      </c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1:32" s="5" customFormat="1" ht="17.05" customHeight="1">
      <c r="A102" s="128" t="s">
        <v>10</v>
      </c>
      <c r="B102" s="409">
        <v>2014</v>
      </c>
      <c r="C102" s="653">
        <v>1293476.8500000001</v>
      </c>
      <c r="D102" s="653">
        <v>223191.80000000002</v>
      </c>
      <c r="E102" s="654" t="s">
        <v>199</v>
      </c>
      <c r="F102" s="653">
        <v>3721</v>
      </c>
      <c r="G102" s="653">
        <v>298.14999999999998</v>
      </c>
      <c r="H102" s="654" t="s">
        <v>199</v>
      </c>
      <c r="I102" s="692">
        <v>1520687.8</v>
      </c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1:32" s="5" customFormat="1" ht="17.05" hidden="1" customHeight="1">
      <c r="A103" s="128" t="s">
        <v>38</v>
      </c>
      <c r="B103" s="409">
        <v>2014</v>
      </c>
      <c r="C103" s="653">
        <v>1305309.3</v>
      </c>
      <c r="D103" s="653">
        <v>226216.94</v>
      </c>
      <c r="E103" s="654" t="s">
        <v>199</v>
      </c>
      <c r="F103" s="653">
        <v>4063.99</v>
      </c>
      <c r="G103" s="653">
        <v>298.42</v>
      </c>
      <c r="H103" s="654" t="s">
        <v>199</v>
      </c>
      <c r="I103" s="692">
        <v>1535888.65</v>
      </c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 spans="1:32" s="5" customFormat="1" ht="17.05" hidden="1" customHeight="1">
      <c r="A104" s="128" t="s">
        <v>39</v>
      </c>
      <c r="B104" s="409">
        <v>2014</v>
      </c>
      <c r="C104" s="653">
        <v>1328633.3</v>
      </c>
      <c r="D104" s="653">
        <v>230440</v>
      </c>
      <c r="E104" s="654" t="s">
        <v>199</v>
      </c>
      <c r="F104" s="653">
        <v>4250.7</v>
      </c>
      <c r="G104" s="653">
        <v>296.64999999999998</v>
      </c>
      <c r="H104" s="654" t="s">
        <v>199</v>
      </c>
      <c r="I104" s="692">
        <v>1563620.65</v>
      </c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 spans="1:32" s="5" customFormat="1" ht="17.05" hidden="1" customHeight="1">
      <c r="A105" s="128" t="s">
        <v>40</v>
      </c>
      <c r="B105" s="409">
        <v>2014</v>
      </c>
      <c r="C105" s="653">
        <v>1369004.93</v>
      </c>
      <c r="D105" s="653">
        <v>234566.47</v>
      </c>
      <c r="E105" s="654" t="s">
        <v>199</v>
      </c>
      <c r="F105" s="653">
        <v>4355.99</v>
      </c>
      <c r="G105" s="653">
        <v>293.57</v>
      </c>
      <c r="H105" s="654" t="s">
        <v>199</v>
      </c>
      <c r="I105" s="692">
        <v>1608220.96</v>
      </c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 spans="1:32" s="5" customFormat="1" ht="17.05" hidden="1" customHeight="1">
      <c r="A106" s="128" t="s">
        <v>41</v>
      </c>
      <c r="B106" s="409">
        <v>2014</v>
      </c>
      <c r="C106" s="653">
        <v>1367070.31</v>
      </c>
      <c r="D106" s="653">
        <v>237840.46000000002</v>
      </c>
      <c r="E106" s="654" t="s">
        <v>199</v>
      </c>
      <c r="F106" s="653">
        <v>4469.47</v>
      </c>
      <c r="G106" s="653">
        <v>297.08999999999997</v>
      </c>
      <c r="H106" s="654" t="s">
        <v>199</v>
      </c>
      <c r="I106" s="692">
        <v>1609677.33</v>
      </c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 spans="1:32" s="5" customFormat="1" ht="17.05" hidden="1" customHeight="1">
      <c r="A107" s="128" t="s">
        <v>42</v>
      </c>
      <c r="B107" s="409">
        <v>2014</v>
      </c>
      <c r="C107" s="653">
        <v>1356792.33</v>
      </c>
      <c r="D107" s="653">
        <v>239094.50999999998</v>
      </c>
      <c r="E107" s="654" t="s">
        <v>199</v>
      </c>
      <c r="F107" s="653">
        <v>4584.38</v>
      </c>
      <c r="G107" s="653">
        <v>293.04000000000002</v>
      </c>
      <c r="H107" s="654" t="s">
        <v>199</v>
      </c>
      <c r="I107" s="692">
        <v>1600764.26</v>
      </c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</row>
    <row r="108" spans="1:32" s="5" customFormat="1" ht="17.05" hidden="1" customHeight="1">
      <c r="A108" s="128" t="s">
        <v>43</v>
      </c>
      <c r="B108" s="409">
        <v>2014</v>
      </c>
      <c r="C108" s="653">
        <v>1339291.6500000001</v>
      </c>
      <c r="D108" s="653">
        <v>238618.35</v>
      </c>
      <c r="E108" s="654" t="s">
        <v>199</v>
      </c>
      <c r="F108" s="653">
        <v>4632.3999999999996</v>
      </c>
      <c r="G108" s="653">
        <v>280.60000000000002</v>
      </c>
      <c r="H108" s="654" t="s">
        <v>199</v>
      </c>
      <c r="I108" s="692">
        <v>1582823.0000000002</v>
      </c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</row>
    <row r="109" spans="1:32" s="5" customFormat="1" ht="17.05" hidden="1" customHeight="1">
      <c r="A109" s="128" t="s">
        <v>54</v>
      </c>
      <c r="B109" s="409">
        <v>2014</v>
      </c>
      <c r="C109" s="653">
        <v>1337507.33</v>
      </c>
      <c r="D109" s="653">
        <v>240018.12999999998</v>
      </c>
      <c r="E109" s="654" t="s">
        <v>199</v>
      </c>
      <c r="F109" s="653">
        <v>4543.7700000000004</v>
      </c>
      <c r="G109" s="653">
        <v>265.86</v>
      </c>
      <c r="H109" s="654" t="s">
        <v>199</v>
      </c>
      <c r="I109" s="692">
        <v>1582335.09</v>
      </c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</row>
    <row r="110" spans="1:32" s="5" customFormat="1" ht="17.05" hidden="1" customHeight="1">
      <c r="A110" s="128" t="s">
        <v>55</v>
      </c>
      <c r="B110" s="409">
        <v>2014</v>
      </c>
      <c r="C110" s="653">
        <v>1321229.6800000002</v>
      </c>
      <c r="D110" s="653">
        <v>241139.95</v>
      </c>
      <c r="E110" s="654" t="s">
        <v>199</v>
      </c>
      <c r="F110" s="653">
        <v>4323.43</v>
      </c>
      <c r="G110" s="653">
        <v>260.20999999999998</v>
      </c>
      <c r="H110" s="654" t="s">
        <v>199</v>
      </c>
      <c r="I110" s="692">
        <v>1566953.27</v>
      </c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</row>
    <row r="111" spans="1:32" s="5" customFormat="1" ht="17.05" hidden="1" customHeight="1">
      <c r="A111" s="128" t="s">
        <v>56</v>
      </c>
      <c r="B111" s="409">
        <v>2014</v>
      </c>
      <c r="C111" s="653">
        <v>1304225.05</v>
      </c>
      <c r="D111" s="653">
        <v>240701.4</v>
      </c>
      <c r="E111" s="654" t="s">
        <v>199</v>
      </c>
      <c r="F111" s="653">
        <v>4212.3500000000004</v>
      </c>
      <c r="G111" s="653">
        <v>259.64999999999998</v>
      </c>
      <c r="H111" s="654" t="s">
        <v>199</v>
      </c>
      <c r="I111" s="692">
        <v>1549398.45</v>
      </c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</row>
    <row r="112" spans="1:32" s="5" customFormat="1" ht="17.05" hidden="1" customHeight="1">
      <c r="A112" s="128" t="s">
        <v>57</v>
      </c>
      <c r="B112" s="409">
        <v>2014</v>
      </c>
      <c r="C112" s="653">
        <v>1307471.5999999999</v>
      </c>
      <c r="D112" s="653">
        <v>241376.94</v>
      </c>
      <c r="E112" s="663" t="s">
        <v>199</v>
      </c>
      <c r="F112" s="653">
        <v>3529.51</v>
      </c>
      <c r="G112" s="653">
        <v>261.20999999999998</v>
      </c>
      <c r="H112" s="663" t="s">
        <v>199</v>
      </c>
      <c r="I112" s="692">
        <v>1552639.26</v>
      </c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</row>
    <row r="113" spans="1:32" s="5" customFormat="1" ht="17.05" hidden="1" customHeight="1">
      <c r="A113" s="91">
        <v>2015</v>
      </c>
      <c r="B113" s="416">
        <v>2015</v>
      </c>
      <c r="C113" s="658"/>
      <c r="D113" s="658"/>
      <c r="E113" s="659"/>
      <c r="F113" s="658"/>
      <c r="G113" s="658"/>
      <c r="H113" s="658"/>
      <c r="I113" s="69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</row>
    <row r="114" spans="1:32" s="5" customFormat="1" ht="17.05" hidden="1" customHeight="1">
      <c r="A114" s="128" t="s">
        <v>9</v>
      </c>
      <c r="B114" s="409">
        <v>2015</v>
      </c>
      <c r="C114" s="653">
        <v>1271672.3</v>
      </c>
      <c r="D114" s="653">
        <v>240613.85</v>
      </c>
      <c r="E114" s="654" t="s">
        <v>199</v>
      </c>
      <c r="F114" s="653">
        <v>3510.65</v>
      </c>
      <c r="G114" s="653">
        <v>259</v>
      </c>
      <c r="H114" s="654" t="s">
        <v>199</v>
      </c>
      <c r="I114" s="692">
        <v>1516055.8</v>
      </c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</row>
    <row r="115" spans="1:32" s="5" customFormat="1" ht="17.05" customHeight="1">
      <c r="A115" s="128" t="s">
        <v>10</v>
      </c>
      <c r="B115" s="409">
        <v>2014.5384615384601</v>
      </c>
      <c r="C115" s="653">
        <v>1282695.25</v>
      </c>
      <c r="D115" s="653">
        <v>241695.65</v>
      </c>
      <c r="E115" s="654" t="s">
        <v>199</v>
      </c>
      <c r="F115" s="653">
        <v>3712</v>
      </c>
      <c r="G115" s="653">
        <v>266.2</v>
      </c>
      <c r="H115" s="654" t="s">
        <v>199</v>
      </c>
      <c r="I115" s="692">
        <v>1528369.1</v>
      </c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</row>
    <row r="116" spans="1:32" s="5" customFormat="1" ht="17.05" hidden="1" customHeight="1">
      <c r="A116" s="128" t="s">
        <v>38</v>
      </c>
      <c r="B116" s="409">
        <v>2014.59120879121</v>
      </c>
      <c r="C116" s="653">
        <v>1313087.3899999999</v>
      </c>
      <c r="D116" s="653">
        <v>245854.03999999998</v>
      </c>
      <c r="E116" s="654" t="s">
        <v>199</v>
      </c>
      <c r="F116" s="653">
        <v>4131.8100000000004</v>
      </c>
      <c r="G116" s="653">
        <v>269.95</v>
      </c>
      <c r="H116" s="654" t="s">
        <v>199</v>
      </c>
      <c r="I116" s="692">
        <v>1563343.19</v>
      </c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</row>
    <row r="117" spans="1:32" s="5" customFormat="1" ht="17.05" hidden="1" customHeight="1">
      <c r="A117" s="128" t="s">
        <v>39</v>
      </c>
      <c r="B117" s="409">
        <v>2014.6439560439601</v>
      </c>
      <c r="C117" s="653">
        <v>1352992.3499999999</v>
      </c>
      <c r="D117" s="653">
        <v>250361.69999999998</v>
      </c>
      <c r="E117" s="654" t="s">
        <v>199</v>
      </c>
      <c r="F117" s="653">
        <v>4254</v>
      </c>
      <c r="G117" s="653">
        <v>274.85000000000002</v>
      </c>
      <c r="H117" s="654" t="s">
        <v>199</v>
      </c>
      <c r="I117" s="692">
        <v>1607882.9</v>
      </c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</row>
    <row r="118" spans="1:32" s="5" customFormat="1" ht="17.05" hidden="1" customHeight="1">
      <c r="A118" s="128" t="s">
        <v>40</v>
      </c>
      <c r="B118" s="409">
        <v>2014.6967032967</v>
      </c>
      <c r="C118" s="653">
        <v>1403860.45</v>
      </c>
      <c r="D118" s="653">
        <v>254717.25</v>
      </c>
      <c r="E118" s="654" t="s">
        <v>199</v>
      </c>
      <c r="F118" s="653">
        <v>4370.9000000000005</v>
      </c>
      <c r="G118" s="653">
        <v>268.14999999999998</v>
      </c>
      <c r="H118" s="654" t="s">
        <v>199</v>
      </c>
      <c r="I118" s="692">
        <v>1663216.75</v>
      </c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</row>
    <row r="119" spans="1:32" s="5" customFormat="1" ht="17.05" hidden="1" customHeight="1">
      <c r="A119" s="128" t="s">
        <v>41</v>
      </c>
      <c r="B119" s="409">
        <v>2014.7494505494501</v>
      </c>
      <c r="C119" s="653">
        <v>1404809.3900000001</v>
      </c>
      <c r="D119" s="653">
        <v>258442.36</v>
      </c>
      <c r="E119" s="654" t="s">
        <v>199</v>
      </c>
      <c r="F119" s="653">
        <v>4588.72</v>
      </c>
      <c r="G119" s="653">
        <v>258.22000000000003</v>
      </c>
      <c r="H119" s="654" t="s">
        <v>199</v>
      </c>
      <c r="I119" s="692">
        <v>1668098.69</v>
      </c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</row>
    <row r="120" spans="1:32" s="5" customFormat="1" ht="17.05" hidden="1" customHeight="1">
      <c r="A120" s="622" t="s">
        <v>42</v>
      </c>
      <c r="B120" s="409">
        <v>2014.8021978022</v>
      </c>
      <c r="C120" s="653">
        <v>1396251.11</v>
      </c>
      <c r="D120" s="653">
        <v>259729.73</v>
      </c>
      <c r="E120" s="654" t="s">
        <v>199</v>
      </c>
      <c r="F120" s="653">
        <v>4756.17</v>
      </c>
      <c r="G120" s="653">
        <v>257.33999999999997</v>
      </c>
      <c r="H120" s="654" t="s">
        <v>199</v>
      </c>
      <c r="I120" s="692">
        <v>1660994.35</v>
      </c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</row>
    <row r="121" spans="1:32" s="5" customFormat="1" ht="17.05" hidden="1" customHeight="1">
      <c r="A121" s="128" t="s">
        <v>43</v>
      </c>
      <c r="B121" s="409">
        <v>2014.8549450549399</v>
      </c>
      <c r="C121" s="653">
        <v>1379042</v>
      </c>
      <c r="D121" s="653">
        <v>259529</v>
      </c>
      <c r="E121" s="654" t="s">
        <v>199</v>
      </c>
      <c r="F121" s="653">
        <v>4812</v>
      </c>
      <c r="G121" s="653">
        <v>262</v>
      </c>
      <c r="H121" s="654"/>
      <c r="I121" s="692">
        <v>1643645</v>
      </c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</row>
    <row r="122" spans="1:32" s="5" customFormat="1" ht="17.05" hidden="1" customHeight="1">
      <c r="A122" s="128" t="s">
        <v>54</v>
      </c>
      <c r="B122" s="409">
        <v>2014.90769230769</v>
      </c>
      <c r="C122" s="653">
        <v>1380187.94</v>
      </c>
      <c r="D122" s="653">
        <v>260679.08</v>
      </c>
      <c r="E122" s="654" t="s">
        <v>199</v>
      </c>
      <c r="F122" s="653">
        <v>4754.04</v>
      </c>
      <c r="G122" s="653">
        <v>252.95</v>
      </c>
      <c r="H122" s="654" t="s">
        <v>199</v>
      </c>
      <c r="I122" s="692">
        <v>1645874.01</v>
      </c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</row>
    <row r="123" spans="1:32" s="5" customFormat="1" ht="17.05" hidden="1" customHeight="1">
      <c r="A123" s="128" t="s">
        <v>55</v>
      </c>
      <c r="B123" s="409">
        <v>2014.9604395604399</v>
      </c>
      <c r="C123" s="653">
        <v>1367404.1800000002</v>
      </c>
      <c r="D123" s="653">
        <v>261497.14</v>
      </c>
      <c r="E123" s="654" t="s">
        <v>199</v>
      </c>
      <c r="F123" s="653">
        <v>4492.8999999999996</v>
      </c>
      <c r="G123" s="653">
        <v>249.66</v>
      </c>
      <c r="H123" s="654" t="s">
        <v>199</v>
      </c>
      <c r="I123" s="692">
        <v>1633643.88</v>
      </c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</row>
    <row r="124" spans="1:32" s="5" customFormat="1" ht="17.05" hidden="1" customHeight="1">
      <c r="A124" s="128" t="s">
        <v>56</v>
      </c>
      <c r="B124" s="409">
        <v>2015.01318681319</v>
      </c>
      <c r="C124" s="653">
        <v>1355585.51</v>
      </c>
      <c r="D124" s="653">
        <v>261461.7</v>
      </c>
      <c r="E124" s="654" t="s">
        <v>199</v>
      </c>
      <c r="F124" s="653">
        <v>4163.09</v>
      </c>
      <c r="G124" s="653">
        <v>247.38</v>
      </c>
      <c r="H124" s="654" t="s">
        <v>199</v>
      </c>
      <c r="I124" s="692">
        <v>1621457.68</v>
      </c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</row>
    <row r="125" spans="1:32" s="14" customFormat="1" ht="17.05" hidden="1" customHeight="1">
      <c r="A125" s="128" t="s">
        <v>57</v>
      </c>
      <c r="B125" s="409">
        <v>2015.0659340659299</v>
      </c>
      <c r="C125" s="652">
        <v>1362610.04</v>
      </c>
      <c r="D125" s="652">
        <v>261613.19999999998</v>
      </c>
      <c r="E125" s="657" t="s">
        <v>199</v>
      </c>
      <c r="F125" s="652">
        <v>3370.1000000000004</v>
      </c>
      <c r="G125" s="652">
        <v>245</v>
      </c>
      <c r="H125" s="657" t="s">
        <v>199</v>
      </c>
      <c r="I125" s="696">
        <v>1627838.3399999999</v>
      </c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s="14" customFormat="1" ht="17.05" hidden="1" customHeight="1">
      <c r="A126" s="128"/>
      <c r="B126" s="409">
        <v>2015.11868131868</v>
      </c>
      <c r="C126" s="658"/>
      <c r="D126" s="658"/>
      <c r="E126" s="662"/>
      <c r="F126" s="658"/>
      <c r="G126" s="658"/>
      <c r="H126" s="662"/>
      <c r="I126" s="695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s="5" customFormat="1" ht="17.05" hidden="1" customHeight="1">
      <c r="A127" s="128" t="s">
        <v>9</v>
      </c>
      <c r="B127" s="409">
        <v>2016</v>
      </c>
      <c r="C127" s="653">
        <v>1337039.29</v>
      </c>
      <c r="D127" s="653">
        <v>260022.25</v>
      </c>
      <c r="E127" s="654" t="s">
        <v>199</v>
      </c>
      <c r="F127" s="653">
        <v>3521.4100000000003</v>
      </c>
      <c r="G127" s="653">
        <v>239.31</v>
      </c>
      <c r="H127" s="654" t="s">
        <v>199</v>
      </c>
      <c r="I127" s="692">
        <v>1600822.26</v>
      </c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</row>
    <row r="128" spans="1:32" s="5" customFormat="1" ht="17.05" customHeight="1">
      <c r="A128" s="128" t="s">
        <v>10</v>
      </c>
      <c r="B128" s="409">
        <v>2016</v>
      </c>
      <c r="C128" s="653">
        <v>1347170.88</v>
      </c>
      <c r="D128" s="653">
        <v>261517.66</v>
      </c>
      <c r="E128" s="654" t="s">
        <v>199</v>
      </c>
      <c r="F128" s="653">
        <v>3752.7999999999997</v>
      </c>
      <c r="G128" s="653">
        <v>239.23</v>
      </c>
      <c r="H128" s="654" t="s">
        <v>199</v>
      </c>
      <c r="I128" s="692">
        <v>1612680.57</v>
      </c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</row>
    <row r="129" spans="1:32" s="5" customFormat="1" ht="17.05" hidden="1" customHeight="1">
      <c r="A129" s="128" t="s">
        <v>38</v>
      </c>
      <c r="B129" s="409">
        <v>2016</v>
      </c>
      <c r="C129" s="653">
        <v>1373139.83</v>
      </c>
      <c r="D129" s="653">
        <v>265537.09000000003</v>
      </c>
      <c r="E129" s="654" t="s">
        <v>199</v>
      </c>
      <c r="F129" s="653">
        <v>4149.5599999999995</v>
      </c>
      <c r="G129" s="653">
        <v>238</v>
      </c>
      <c r="H129" s="654" t="s">
        <v>199</v>
      </c>
      <c r="I129" s="692">
        <v>1643064.48</v>
      </c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</row>
    <row r="130" spans="1:32" s="5" customFormat="1" ht="17.05" hidden="1" customHeight="1">
      <c r="A130" s="128" t="s">
        <v>39</v>
      </c>
      <c r="B130" s="409">
        <v>2016</v>
      </c>
      <c r="C130" s="653">
        <v>1408690.18</v>
      </c>
      <c r="D130" s="653">
        <v>269823.33</v>
      </c>
      <c r="E130" s="654" t="s">
        <v>199</v>
      </c>
      <c r="F130" s="653">
        <v>4344.28</v>
      </c>
      <c r="G130" s="653">
        <v>233.76</v>
      </c>
      <c r="H130" s="654" t="s">
        <v>199</v>
      </c>
      <c r="I130" s="692">
        <v>1683091.55</v>
      </c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</row>
    <row r="131" spans="1:32" s="5" customFormat="1" ht="17.05" hidden="1" customHeight="1">
      <c r="A131" s="128" t="s">
        <v>40</v>
      </c>
      <c r="B131" s="409">
        <v>2016</v>
      </c>
      <c r="C131" s="653">
        <v>1452566.51</v>
      </c>
      <c r="D131" s="653">
        <v>273680.04000000004</v>
      </c>
      <c r="E131" s="654" t="s">
        <v>199</v>
      </c>
      <c r="F131" s="653">
        <v>4541.17</v>
      </c>
      <c r="G131" s="653">
        <v>230.31</v>
      </c>
      <c r="H131" s="654" t="s">
        <v>199</v>
      </c>
      <c r="I131" s="692">
        <v>1731018.03</v>
      </c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</row>
    <row r="132" spans="1:32" s="5" customFormat="1" ht="17.05" hidden="1" customHeight="1">
      <c r="A132" s="128" t="s">
        <v>41</v>
      </c>
      <c r="B132" s="409">
        <v>2016</v>
      </c>
      <c r="C132" s="653">
        <v>1465963.86</v>
      </c>
      <c r="D132" s="653">
        <v>276989.31</v>
      </c>
      <c r="E132" s="654" t="s">
        <v>199</v>
      </c>
      <c r="F132" s="653">
        <v>4620.13</v>
      </c>
      <c r="G132" s="653">
        <v>228.18</v>
      </c>
      <c r="H132" s="654" t="s">
        <v>199</v>
      </c>
      <c r="I132" s="692">
        <v>1747801.48</v>
      </c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</row>
    <row r="133" spans="1:32" s="5" customFormat="1" ht="17.05" hidden="1" customHeight="1">
      <c r="A133" s="128" t="s">
        <v>42</v>
      </c>
      <c r="B133" s="409">
        <v>2016</v>
      </c>
      <c r="C133" s="653">
        <v>1464524.84</v>
      </c>
      <c r="D133" s="653">
        <v>277581</v>
      </c>
      <c r="E133" s="654" t="s">
        <v>199</v>
      </c>
      <c r="F133" s="653">
        <v>4782.75</v>
      </c>
      <c r="G133" s="653">
        <v>225.04</v>
      </c>
      <c r="H133" s="654" t="s">
        <v>199</v>
      </c>
      <c r="I133" s="692">
        <v>1747113.63</v>
      </c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</row>
    <row r="134" spans="1:32" s="5" customFormat="1" ht="17.05" hidden="1" customHeight="1">
      <c r="A134" s="128" t="s">
        <v>43</v>
      </c>
      <c r="B134" s="409">
        <v>2016</v>
      </c>
      <c r="C134" s="653">
        <v>1445397.89</v>
      </c>
      <c r="D134" s="653">
        <v>277009.22000000003</v>
      </c>
      <c r="E134" s="654" t="s">
        <v>199</v>
      </c>
      <c r="F134" s="653">
        <v>4935.8100000000004</v>
      </c>
      <c r="G134" s="653">
        <v>212.18</v>
      </c>
      <c r="H134" s="654" t="s">
        <v>199</v>
      </c>
      <c r="I134" s="692">
        <v>1727555.1</v>
      </c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</row>
    <row r="135" spans="1:32" s="5" customFormat="1" ht="17.05" hidden="1" customHeight="1">
      <c r="A135" s="128" t="s">
        <v>54</v>
      </c>
      <c r="B135" s="409">
        <v>2016</v>
      </c>
      <c r="C135" s="653">
        <v>1443999.76</v>
      </c>
      <c r="D135" s="653">
        <v>278035.35000000003</v>
      </c>
      <c r="E135" s="654" t="s">
        <v>199</v>
      </c>
      <c r="F135" s="653">
        <v>4787.26</v>
      </c>
      <c r="G135" s="653">
        <v>211.68</v>
      </c>
      <c r="H135" s="654" t="s">
        <v>199</v>
      </c>
      <c r="I135" s="692">
        <v>1727034.05</v>
      </c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</row>
    <row r="136" spans="1:32" s="5" customFormat="1" ht="17.05" hidden="1" customHeight="1">
      <c r="A136" s="128" t="s">
        <v>55</v>
      </c>
      <c r="B136" s="409">
        <v>2016</v>
      </c>
      <c r="C136" s="653">
        <v>1450065</v>
      </c>
      <c r="D136" s="653">
        <v>278787.3</v>
      </c>
      <c r="E136" s="654" t="s">
        <v>199</v>
      </c>
      <c r="F136" s="653">
        <v>4568.1500000000005</v>
      </c>
      <c r="G136" s="653">
        <v>205.5</v>
      </c>
      <c r="H136" s="654" t="s">
        <v>199</v>
      </c>
      <c r="I136" s="692">
        <v>1733625.95</v>
      </c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</row>
    <row r="137" spans="1:32" s="5" customFormat="1" ht="17.05" hidden="1" customHeight="1">
      <c r="A137" s="128" t="s">
        <v>56</v>
      </c>
      <c r="B137" s="409">
        <v>2016</v>
      </c>
      <c r="C137" s="653">
        <v>1422070.4900000002</v>
      </c>
      <c r="D137" s="653">
        <v>278351.23000000004</v>
      </c>
      <c r="E137" s="654" t="s">
        <v>199</v>
      </c>
      <c r="F137" s="653">
        <v>4297.8999999999996</v>
      </c>
      <c r="G137" s="653">
        <v>201.19</v>
      </c>
      <c r="H137" s="654" t="s">
        <v>199</v>
      </c>
      <c r="I137" s="692">
        <v>1704920.81</v>
      </c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</row>
    <row r="138" spans="1:32" s="14" customFormat="1" ht="17.05" hidden="1" customHeight="1">
      <c r="A138" s="128" t="s">
        <v>57</v>
      </c>
      <c r="B138" s="409">
        <v>2016</v>
      </c>
      <c r="C138" s="653">
        <v>1429728.1500000001</v>
      </c>
      <c r="D138" s="653">
        <v>278567.35000000003</v>
      </c>
      <c r="E138" s="654" t="s">
        <v>199</v>
      </c>
      <c r="F138" s="653">
        <v>3363.35</v>
      </c>
      <c r="G138" s="653">
        <v>199.2</v>
      </c>
      <c r="H138" s="654" t="s">
        <v>199</v>
      </c>
      <c r="I138" s="692">
        <v>1711858.05</v>
      </c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</row>
    <row r="139" spans="1:32" s="14" customFormat="1" ht="17.05" hidden="1" customHeight="1">
      <c r="A139" s="128"/>
      <c r="B139" s="416">
        <v>2017</v>
      </c>
      <c r="C139" s="683"/>
      <c r="D139" s="683"/>
      <c r="E139" s="684"/>
      <c r="F139" s="683"/>
      <c r="G139" s="683"/>
      <c r="H139" s="684"/>
      <c r="I139" s="697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</row>
    <row r="140" spans="1:32" s="5" customFormat="1" ht="17.05" hidden="1" customHeight="1">
      <c r="A140" s="128" t="s">
        <v>9</v>
      </c>
      <c r="B140" s="409">
        <v>2017</v>
      </c>
      <c r="C140" s="653">
        <v>1406595.04</v>
      </c>
      <c r="D140" s="653">
        <v>277303.52</v>
      </c>
      <c r="E140" s="654" t="s">
        <v>199</v>
      </c>
      <c r="F140" s="653">
        <v>3519.47</v>
      </c>
      <c r="G140" s="653">
        <v>166.47</v>
      </c>
      <c r="H140" s="654" t="s">
        <v>199</v>
      </c>
      <c r="I140" s="692">
        <v>1687584.52</v>
      </c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</row>
    <row r="141" spans="1:32" s="5" customFormat="1" ht="17.05" customHeight="1">
      <c r="A141" s="128" t="s">
        <v>10</v>
      </c>
      <c r="B141" s="409">
        <v>2017</v>
      </c>
      <c r="C141" s="653">
        <v>1418765.2</v>
      </c>
      <c r="D141" s="653">
        <v>279504.3</v>
      </c>
      <c r="E141" s="654" t="s">
        <v>199</v>
      </c>
      <c r="F141" s="653">
        <v>3815.55</v>
      </c>
      <c r="G141" s="653">
        <v>162.69999999999999</v>
      </c>
      <c r="H141" s="654" t="s">
        <v>199</v>
      </c>
      <c r="I141" s="692">
        <v>1702247.75</v>
      </c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</row>
    <row r="142" spans="1:32" s="5" customFormat="1" ht="17.05" hidden="1" customHeight="1">
      <c r="A142" s="128" t="s">
        <v>38</v>
      </c>
      <c r="B142" s="409">
        <v>2017</v>
      </c>
      <c r="C142" s="653">
        <v>1451212.33</v>
      </c>
      <c r="D142" s="653">
        <v>284077.39</v>
      </c>
      <c r="E142" s="654" t="s">
        <v>199</v>
      </c>
      <c r="F142" s="653">
        <v>4269.8599999999997</v>
      </c>
      <c r="G142" s="653">
        <v>160.69</v>
      </c>
      <c r="H142" s="654" t="s">
        <v>199</v>
      </c>
      <c r="I142" s="692">
        <v>1739720.3</v>
      </c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</row>
    <row r="143" spans="1:32" s="5" customFormat="1" ht="17.05" hidden="1" customHeight="1">
      <c r="A143" s="128" t="s">
        <v>39</v>
      </c>
      <c r="B143" s="409">
        <v>2017</v>
      </c>
      <c r="C143" s="653">
        <v>1503766.7</v>
      </c>
      <c r="D143" s="653">
        <v>289400.15999999997</v>
      </c>
      <c r="E143" s="654" t="s">
        <v>199</v>
      </c>
      <c r="F143" s="653">
        <v>4547.16</v>
      </c>
      <c r="G143" s="653">
        <v>158.16</v>
      </c>
      <c r="H143" s="654" t="s">
        <v>199</v>
      </c>
      <c r="I143" s="692">
        <v>1797872.22</v>
      </c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</row>
    <row r="144" spans="1:32" s="5" customFormat="1" ht="17.05" hidden="1" customHeight="1">
      <c r="A144" s="128" t="s">
        <v>40</v>
      </c>
      <c r="B144" s="409">
        <v>2017</v>
      </c>
      <c r="C144" s="653">
        <v>1562599.81</v>
      </c>
      <c r="D144" s="653">
        <v>294174</v>
      </c>
      <c r="E144" s="654" t="s">
        <v>199</v>
      </c>
      <c r="F144" s="653">
        <v>4667.7700000000004</v>
      </c>
      <c r="G144" s="653">
        <v>149.63</v>
      </c>
      <c r="H144" s="654" t="s">
        <v>199</v>
      </c>
      <c r="I144" s="692">
        <v>1861591.22</v>
      </c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</row>
    <row r="145" spans="1:32" s="5" customFormat="1" ht="17.05" hidden="1" customHeight="1">
      <c r="A145" s="128" t="s">
        <v>41</v>
      </c>
      <c r="B145" s="409">
        <v>2017</v>
      </c>
      <c r="C145" s="653">
        <v>1572877.22</v>
      </c>
      <c r="D145" s="653">
        <v>297600.81</v>
      </c>
      <c r="E145" s="654" t="s">
        <v>199</v>
      </c>
      <c r="F145" s="653">
        <v>4788.8999999999996</v>
      </c>
      <c r="G145" s="653">
        <v>146.4</v>
      </c>
      <c r="H145" s="654" t="s">
        <v>199</v>
      </c>
      <c r="I145" s="692">
        <v>1875413.36</v>
      </c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</row>
    <row r="146" spans="1:32" s="5" customFormat="1" ht="17.05" hidden="1" customHeight="1">
      <c r="A146" s="128" t="s">
        <v>42</v>
      </c>
      <c r="B146" s="409">
        <v>2017</v>
      </c>
      <c r="C146" s="653">
        <v>1567066.85</v>
      </c>
      <c r="D146" s="653">
        <v>298184.46999999997</v>
      </c>
      <c r="E146" s="654" t="s">
        <v>199</v>
      </c>
      <c r="F146" s="653">
        <v>4995.42</v>
      </c>
      <c r="G146" s="653">
        <v>150.19</v>
      </c>
      <c r="H146" s="654" t="s">
        <v>199</v>
      </c>
      <c r="I146" s="692">
        <v>1870396.95</v>
      </c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</row>
    <row r="147" spans="1:32" s="5" customFormat="1" ht="17.05" hidden="1" customHeight="1">
      <c r="A147" s="128" t="s">
        <v>43</v>
      </c>
      <c r="B147" s="409">
        <v>2017</v>
      </c>
      <c r="C147" s="653">
        <v>1545358.6199999999</v>
      </c>
      <c r="D147" s="653">
        <v>297751.77</v>
      </c>
      <c r="E147" s="654" t="s">
        <v>199</v>
      </c>
      <c r="F147" s="653">
        <v>5070.95</v>
      </c>
      <c r="G147" s="653">
        <v>147.18</v>
      </c>
      <c r="H147" s="654" t="s">
        <v>199</v>
      </c>
      <c r="I147" s="692">
        <v>1848328.54</v>
      </c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</row>
    <row r="148" spans="1:32" s="5" customFormat="1" ht="17.05" hidden="1" customHeight="1">
      <c r="A148" s="128" t="s">
        <v>54</v>
      </c>
      <c r="B148" s="409">
        <v>2017</v>
      </c>
      <c r="C148" s="653">
        <v>1548399.7399999998</v>
      </c>
      <c r="D148" s="653">
        <v>299596.09000000003</v>
      </c>
      <c r="E148" s="654" t="s">
        <v>199</v>
      </c>
      <c r="F148" s="653">
        <v>4972</v>
      </c>
      <c r="G148" s="653">
        <v>139.85</v>
      </c>
      <c r="H148" s="654" t="s">
        <v>199</v>
      </c>
      <c r="I148" s="692">
        <v>1853107.71</v>
      </c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</row>
    <row r="149" spans="1:32" s="5" customFormat="1" ht="17.05" hidden="1" customHeight="1">
      <c r="A149" s="128" t="s">
        <v>55</v>
      </c>
      <c r="B149" s="409">
        <v>2017</v>
      </c>
      <c r="C149" s="653">
        <v>1544931.4600000002</v>
      </c>
      <c r="D149" s="653">
        <v>301218.14</v>
      </c>
      <c r="E149" s="654" t="s">
        <v>199</v>
      </c>
      <c r="F149" s="653">
        <v>4728.09</v>
      </c>
      <c r="G149" s="653">
        <v>136.22999999999999</v>
      </c>
      <c r="H149" s="654" t="s">
        <v>199</v>
      </c>
      <c r="I149" s="692">
        <v>1851013.95</v>
      </c>
      <c r="J149" s="862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</row>
    <row r="150" spans="1:32" s="5" customFormat="1" ht="17.05" hidden="1" customHeight="1">
      <c r="A150" s="128" t="s">
        <v>56</v>
      </c>
      <c r="B150" s="409">
        <v>2017</v>
      </c>
      <c r="C150" s="653">
        <v>1531208.08</v>
      </c>
      <c r="D150" s="653">
        <v>300752.19</v>
      </c>
      <c r="E150" s="654" t="s">
        <v>199</v>
      </c>
      <c r="F150" s="653">
        <v>4402.28</v>
      </c>
      <c r="G150" s="653">
        <v>135.38</v>
      </c>
      <c r="H150" s="654" t="s">
        <v>199</v>
      </c>
      <c r="I150" s="692">
        <v>1836497.95</v>
      </c>
      <c r="J150" s="862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</row>
    <row r="151" spans="1:32" s="14" customFormat="1" ht="17.05" hidden="1" customHeight="1">
      <c r="A151" s="128" t="s">
        <v>57</v>
      </c>
      <c r="B151" s="409">
        <v>2017</v>
      </c>
      <c r="C151" s="652">
        <v>1533825.04</v>
      </c>
      <c r="D151" s="652">
        <v>300303.38</v>
      </c>
      <c r="E151" s="657" t="s">
        <v>199</v>
      </c>
      <c r="F151" s="652">
        <v>3636.77</v>
      </c>
      <c r="G151" s="652">
        <v>135.27000000000001</v>
      </c>
      <c r="H151" s="657" t="s">
        <v>199</v>
      </c>
      <c r="I151" s="696">
        <v>1837900.5</v>
      </c>
      <c r="J151" s="862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</row>
    <row r="152" spans="1:32" s="14" customFormat="1" ht="17.05" customHeight="1">
      <c r="A152" s="607">
        <v>2017</v>
      </c>
      <c r="B152" s="416">
        <v>2018</v>
      </c>
      <c r="C152" s="658"/>
      <c r="D152" s="658"/>
      <c r="E152" s="662"/>
      <c r="F152" s="658"/>
      <c r="G152" s="658"/>
      <c r="H152" s="662"/>
      <c r="I152" s="695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</row>
    <row r="153" spans="1:32" s="5" customFormat="1" ht="17.05" customHeight="1">
      <c r="A153" s="128" t="s">
        <v>9</v>
      </c>
      <c r="B153" s="828" t="s">
        <v>9</v>
      </c>
      <c r="C153" s="834">
        <v>1511310.99</v>
      </c>
      <c r="D153" s="834">
        <v>300123.31</v>
      </c>
      <c r="E153" s="835" t="s">
        <v>199</v>
      </c>
      <c r="F153" s="834">
        <v>3523.77</v>
      </c>
      <c r="G153" s="834">
        <v>133.4</v>
      </c>
      <c r="H153" s="835" t="s">
        <v>199</v>
      </c>
      <c r="I153" s="836">
        <v>1815091.5</v>
      </c>
      <c r="J153" s="80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</row>
    <row r="154" spans="1:32" s="5" customFormat="1" ht="17.05" customHeight="1">
      <c r="A154" s="128" t="s">
        <v>10</v>
      </c>
      <c r="B154" s="409" t="s">
        <v>10</v>
      </c>
      <c r="C154" s="652">
        <v>1527931.1500000001</v>
      </c>
      <c r="D154" s="652">
        <v>304318.2</v>
      </c>
      <c r="E154" s="827" t="s">
        <v>199</v>
      </c>
      <c r="F154" s="652">
        <v>3792.75</v>
      </c>
      <c r="G154" s="652">
        <v>131.35</v>
      </c>
      <c r="H154" s="827" t="s">
        <v>199</v>
      </c>
      <c r="I154" s="692">
        <v>1836173.45</v>
      </c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</row>
    <row r="155" spans="1:32" s="5" customFormat="1" ht="17.05" customHeight="1">
      <c r="A155" s="128" t="s">
        <v>38</v>
      </c>
      <c r="B155" s="611" t="s">
        <v>38</v>
      </c>
      <c r="C155" s="660">
        <v>1559711.55</v>
      </c>
      <c r="D155" s="660">
        <v>309770.59999999998</v>
      </c>
      <c r="E155" s="661" t="s">
        <v>199</v>
      </c>
      <c r="F155" s="660">
        <v>4210.1499999999996</v>
      </c>
      <c r="G155" s="660">
        <v>120.55</v>
      </c>
      <c r="H155" s="661" t="s">
        <v>199</v>
      </c>
      <c r="I155" s="698">
        <v>1873812.85</v>
      </c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</row>
    <row r="156" spans="1:32" s="5" customFormat="1" ht="17.05" customHeight="1">
      <c r="A156" s="128" t="s">
        <v>39</v>
      </c>
      <c r="B156" s="611" t="s">
        <v>39</v>
      </c>
      <c r="C156" s="660">
        <v>1610493.6600000001</v>
      </c>
      <c r="D156" s="660">
        <v>315446.52</v>
      </c>
      <c r="E156" s="661" t="s">
        <v>199</v>
      </c>
      <c r="F156" s="660">
        <v>4565.66</v>
      </c>
      <c r="G156" s="660">
        <v>115.9</v>
      </c>
      <c r="H156" s="661" t="s">
        <v>199</v>
      </c>
      <c r="I156" s="698">
        <v>1930621.76</v>
      </c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</row>
    <row r="157" spans="1:32" s="5" customFormat="1" ht="17.05" customHeight="1">
      <c r="A157" s="128" t="s">
        <v>40</v>
      </c>
      <c r="B157" s="611" t="s">
        <v>40</v>
      </c>
      <c r="C157" s="660">
        <v>1679106.17</v>
      </c>
      <c r="D157" s="660">
        <v>320166.95</v>
      </c>
      <c r="E157" s="661" t="s">
        <v>199</v>
      </c>
      <c r="F157" s="660">
        <v>4671.95</v>
      </c>
      <c r="G157" s="660">
        <v>116.45</v>
      </c>
      <c r="H157" s="661" t="s">
        <v>199</v>
      </c>
      <c r="I157" s="698">
        <v>2004061.54</v>
      </c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</row>
    <row r="158" spans="1:32" s="5" customFormat="1" ht="17.05" customHeight="1">
      <c r="A158" s="128" t="s">
        <v>41</v>
      </c>
      <c r="B158" s="611" t="s">
        <v>41</v>
      </c>
      <c r="C158" s="660">
        <v>1697734.3699999999</v>
      </c>
      <c r="D158" s="660">
        <v>323848.19</v>
      </c>
      <c r="E158" s="661" t="s">
        <v>199</v>
      </c>
      <c r="F158" s="660">
        <v>4864.04</v>
      </c>
      <c r="G158" s="660">
        <v>112.71</v>
      </c>
      <c r="H158" s="661" t="s">
        <v>199</v>
      </c>
      <c r="I158" s="698">
        <v>2026559.33</v>
      </c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</row>
    <row r="159" spans="1:32" s="5" customFormat="1" ht="17.05" customHeight="1">
      <c r="A159" s="128" t="s">
        <v>42</v>
      </c>
      <c r="B159" s="611" t="s">
        <v>42</v>
      </c>
      <c r="C159" s="660">
        <v>1690762.08</v>
      </c>
      <c r="D159" s="660">
        <v>324471.18</v>
      </c>
      <c r="E159" s="661" t="s">
        <v>199</v>
      </c>
      <c r="F159" s="660">
        <v>5103.8100000000004</v>
      </c>
      <c r="G159" s="660">
        <v>92.54</v>
      </c>
      <c r="H159" s="661" t="s">
        <v>199</v>
      </c>
      <c r="I159" s="698">
        <v>2020429.63</v>
      </c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</row>
    <row r="160" spans="1:32" s="5" customFormat="1" ht="17.05" customHeight="1">
      <c r="A160" s="128" t="s">
        <v>43</v>
      </c>
      <c r="B160" s="611" t="s">
        <v>43</v>
      </c>
      <c r="C160" s="660">
        <v>1658595.76</v>
      </c>
      <c r="D160" s="660">
        <v>323507.36</v>
      </c>
      <c r="E160" s="661" t="s">
        <v>199</v>
      </c>
      <c r="F160" s="660">
        <v>5013.72</v>
      </c>
      <c r="G160" s="660">
        <v>90.54</v>
      </c>
      <c r="H160" s="661" t="s">
        <v>199</v>
      </c>
      <c r="I160" s="698">
        <v>1987207.4</v>
      </c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</row>
    <row r="161" spans="1:32" s="5" customFormat="1" ht="17.05" customHeight="1">
      <c r="A161" s="128" t="s">
        <v>54</v>
      </c>
      <c r="B161" s="611" t="s">
        <v>54</v>
      </c>
      <c r="C161" s="660">
        <v>1663616.7999999998</v>
      </c>
      <c r="D161" s="660">
        <v>324637.05</v>
      </c>
      <c r="E161" s="661" t="s">
        <v>199</v>
      </c>
      <c r="F161" s="660">
        <v>4867.3500000000004</v>
      </c>
      <c r="G161" s="660">
        <v>88.4</v>
      </c>
      <c r="H161" s="661" t="s">
        <v>199</v>
      </c>
      <c r="I161" s="698">
        <v>1993209.6</v>
      </c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</row>
    <row r="162" spans="1:32" s="5" customFormat="1" ht="17.05" customHeight="1">
      <c r="A162" s="128" t="s">
        <v>55</v>
      </c>
      <c r="B162" s="611" t="s">
        <v>55</v>
      </c>
      <c r="C162" s="660">
        <v>1679274.6300000001</v>
      </c>
      <c r="D162" s="660">
        <v>326529.13</v>
      </c>
      <c r="E162" s="661" t="s">
        <v>199</v>
      </c>
      <c r="F162" s="660">
        <v>4753.8999999999996</v>
      </c>
      <c r="G162" s="660">
        <v>76.36</v>
      </c>
      <c r="H162" s="661" t="s">
        <v>199</v>
      </c>
      <c r="I162" s="698">
        <v>2010634.04</v>
      </c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</row>
    <row r="163" spans="1:32" s="5" customFormat="1" ht="17.05" customHeight="1">
      <c r="A163" s="128" t="s">
        <v>56</v>
      </c>
      <c r="B163" s="611" t="s">
        <v>56</v>
      </c>
      <c r="C163" s="660">
        <v>1650745.41</v>
      </c>
      <c r="D163" s="660">
        <v>325855.8</v>
      </c>
      <c r="E163" s="661" t="s">
        <v>199</v>
      </c>
      <c r="F163" s="660">
        <v>4410.1400000000003</v>
      </c>
      <c r="G163" s="660">
        <v>68.95</v>
      </c>
      <c r="H163" s="661" t="s">
        <v>199</v>
      </c>
      <c r="I163" s="698">
        <v>1981080.33</v>
      </c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</row>
    <row r="164" spans="1:32" s="14" customFormat="1" ht="17.05" customHeight="1">
      <c r="A164" s="128" t="s">
        <v>57</v>
      </c>
      <c r="B164" s="611" t="s">
        <v>57</v>
      </c>
      <c r="C164" s="660">
        <v>1662670.6400000001</v>
      </c>
      <c r="D164" s="660">
        <v>326376.11</v>
      </c>
      <c r="E164" s="661" t="s">
        <v>199</v>
      </c>
      <c r="F164" s="660">
        <v>3734.7</v>
      </c>
      <c r="G164" s="660">
        <v>67.52</v>
      </c>
      <c r="H164" s="661" t="s">
        <v>199</v>
      </c>
      <c r="I164" s="698">
        <v>1992849</v>
      </c>
      <c r="J164" s="45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</row>
    <row r="165" spans="1:32" s="14" customFormat="1" ht="17.05" customHeight="1">
      <c r="A165" s="607">
        <v>2019</v>
      </c>
      <c r="B165" s="416">
        <v>2019</v>
      </c>
      <c r="C165" s="658"/>
      <c r="D165" s="658"/>
      <c r="E165" s="662"/>
      <c r="F165" s="658"/>
      <c r="G165" s="658"/>
      <c r="H165" s="662"/>
      <c r="I165" s="695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</row>
    <row r="166" spans="1:32" s="5" customFormat="1" ht="17.05" customHeight="1">
      <c r="A166" s="128" t="s">
        <v>9</v>
      </c>
      <c r="B166" s="828" t="s">
        <v>9</v>
      </c>
      <c r="C166" s="834">
        <v>1638322.7099999997</v>
      </c>
      <c r="D166" s="834">
        <v>324701.81</v>
      </c>
      <c r="E166" s="835" t="s">
        <v>199</v>
      </c>
      <c r="F166" s="834">
        <v>3609.54</v>
      </c>
      <c r="G166" s="834">
        <v>64.5</v>
      </c>
      <c r="H166" s="835" t="s">
        <v>199</v>
      </c>
      <c r="I166" s="836">
        <v>1966698.59</v>
      </c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</row>
    <row r="167" spans="1:32" s="5" customFormat="1" ht="17.05" customHeight="1">
      <c r="A167" s="128" t="s">
        <v>10</v>
      </c>
      <c r="B167" s="409" t="s">
        <v>10</v>
      </c>
      <c r="C167" s="652">
        <v>1654074.9</v>
      </c>
      <c r="D167" s="652">
        <v>327281.90000000002</v>
      </c>
      <c r="E167" s="827" t="s">
        <v>199</v>
      </c>
      <c r="F167" s="652">
        <v>3860.6</v>
      </c>
      <c r="G167" s="652">
        <v>62.3</v>
      </c>
      <c r="H167" s="827" t="s">
        <v>199</v>
      </c>
      <c r="I167" s="692">
        <v>1985279.7</v>
      </c>
      <c r="J167" s="80"/>
      <c r="K167" s="80"/>
      <c r="L167" s="80"/>
      <c r="M167" s="80"/>
      <c r="N167" s="80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</row>
    <row r="168" spans="1:32" s="5" customFormat="1" ht="17.05" customHeight="1">
      <c r="A168" s="128" t="s">
        <v>38</v>
      </c>
      <c r="B168" s="611" t="s">
        <v>38</v>
      </c>
      <c r="C168" s="660">
        <v>1690469.89</v>
      </c>
      <c r="D168" s="660">
        <v>332095.65999999997</v>
      </c>
      <c r="E168" s="661" t="s">
        <v>199</v>
      </c>
      <c r="F168" s="660">
        <v>4329.33</v>
      </c>
      <c r="G168" s="660">
        <v>62.09</v>
      </c>
      <c r="H168" s="661" t="s">
        <v>199</v>
      </c>
      <c r="I168" s="698">
        <v>2026957</v>
      </c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</row>
    <row r="169" spans="1:32" s="5" customFormat="1" ht="17.05" customHeight="1">
      <c r="A169" s="128" t="s">
        <v>39</v>
      </c>
      <c r="B169" s="611" t="s">
        <v>39</v>
      </c>
      <c r="C169" s="660">
        <v>1745321.8</v>
      </c>
      <c r="D169" s="660">
        <v>336456</v>
      </c>
      <c r="E169" s="661" t="s">
        <v>199</v>
      </c>
      <c r="F169" s="660">
        <v>4558.55</v>
      </c>
      <c r="G169" s="660">
        <v>63.45</v>
      </c>
      <c r="H169" s="661" t="s">
        <v>199</v>
      </c>
      <c r="I169" s="698">
        <v>2086399.8</v>
      </c>
      <c r="J169" s="80"/>
      <c r="K169" s="80"/>
      <c r="L169" s="80"/>
      <c r="M169" s="80"/>
      <c r="N169" s="80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</row>
    <row r="170" spans="1:32" s="5" customFormat="1" ht="17.05" customHeight="1">
      <c r="A170" s="128" t="s">
        <v>40</v>
      </c>
      <c r="B170" s="611" t="s">
        <v>40</v>
      </c>
      <c r="C170" s="660">
        <v>1811029.1199999999</v>
      </c>
      <c r="D170" s="660">
        <v>339375.72</v>
      </c>
      <c r="E170" s="661" t="s">
        <v>199</v>
      </c>
      <c r="F170" s="660">
        <v>4682.3599999999997</v>
      </c>
      <c r="G170" s="660">
        <v>61.45</v>
      </c>
      <c r="H170" s="661" t="s">
        <v>199</v>
      </c>
      <c r="I170" s="698">
        <v>2155148.6800000002</v>
      </c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</row>
    <row r="171" spans="1:32" s="5" customFormat="1" ht="17.05" customHeight="1">
      <c r="A171" s="128" t="s">
        <v>41</v>
      </c>
      <c r="B171" s="611" t="s">
        <v>41</v>
      </c>
      <c r="C171" s="660">
        <v>1830668.0499999998</v>
      </c>
      <c r="D171" s="660">
        <v>342595.85</v>
      </c>
      <c r="E171" s="661" t="s">
        <v>199</v>
      </c>
      <c r="F171" s="660">
        <v>4947.6499999999996</v>
      </c>
      <c r="G171" s="660">
        <v>57.55</v>
      </c>
      <c r="H171" s="661" t="s">
        <v>199</v>
      </c>
      <c r="I171" s="698">
        <v>2178269.1</v>
      </c>
      <c r="J171" s="80"/>
      <c r="K171" s="80"/>
      <c r="L171" s="80"/>
      <c r="M171" s="80"/>
      <c r="N171" s="80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</row>
    <row r="172" spans="1:32" s="5" customFormat="1" ht="17.05" customHeight="1">
      <c r="A172" s="128" t="s">
        <v>42</v>
      </c>
      <c r="B172" s="611" t="s">
        <v>42</v>
      </c>
      <c r="C172" s="660">
        <v>1822125.9000000001</v>
      </c>
      <c r="D172" s="660">
        <v>343033.21</v>
      </c>
      <c r="E172" s="661" t="s">
        <v>199</v>
      </c>
      <c r="F172" s="660">
        <v>5154.95</v>
      </c>
      <c r="G172" s="660">
        <v>53.78</v>
      </c>
      <c r="H172" s="661" t="s">
        <v>199</v>
      </c>
      <c r="I172" s="698">
        <v>2170367.86</v>
      </c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</row>
    <row r="173" spans="1:32" s="5" customFormat="1" ht="17.05" customHeight="1">
      <c r="A173" s="128" t="s">
        <v>43</v>
      </c>
      <c r="B173" s="611" t="s">
        <v>43</v>
      </c>
      <c r="C173" s="660">
        <v>1786137.56</v>
      </c>
      <c r="D173" s="660">
        <v>341541.09</v>
      </c>
      <c r="E173" s="661" t="s">
        <v>199</v>
      </c>
      <c r="F173" s="660">
        <v>5175.1400000000003</v>
      </c>
      <c r="G173" s="660">
        <v>52.66</v>
      </c>
      <c r="H173" s="661" t="s">
        <v>199</v>
      </c>
      <c r="I173" s="698">
        <v>2132906.4700000002</v>
      </c>
      <c r="J173" s="80"/>
      <c r="K173" s="80"/>
      <c r="L173" s="80"/>
      <c r="M173" s="80"/>
      <c r="N173" s="80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</row>
    <row r="174" spans="1:32" s="5" customFormat="1" ht="17.05" customHeight="1">
      <c r="A174" s="128" t="s">
        <v>54</v>
      </c>
      <c r="B174" s="611" t="s">
        <v>54</v>
      </c>
      <c r="C174" s="660">
        <v>1796488.27</v>
      </c>
      <c r="D174" s="660">
        <v>343658.14</v>
      </c>
      <c r="E174" s="661" t="s">
        <v>199</v>
      </c>
      <c r="F174" s="660">
        <v>5064.8500000000004</v>
      </c>
      <c r="G174" s="660">
        <v>51.47</v>
      </c>
      <c r="H174" s="661" t="s">
        <v>199</v>
      </c>
      <c r="I174" s="698">
        <v>2145262.7599999998</v>
      </c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</row>
    <row r="175" spans="1:32" s="5" customFormat="1" ht="17.05" customHeight="1">
      <c r="A175" s="128" t="s">
        <v>55</v>
      </c>
      <c r="B175" s="611" t="s">
        <v>55</v>
      </c>
      <c r="C175" s="660">
        <v>1798918.42</v>
      </c>
      <c r="D175" s="660">
        <v>345943.69</v>
      </c>
      <c r="E175" s="661" t="s">
        <v>199</v>
      </c>
      <c r="F175" s="660">
        <v>4858.82</v>
      </c>
      <c r="G175" s="660">
        <v>50.39</v>
      </c>
      <c r="H175" s="661" t="s">
        <v>199</v>
      </c>
      <c r="I175" s="698">
        <v>2149771.34</v>
      </c>
      <c r="J175" s="862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</row>
    <row r="176" spans="1:32" s="5" customFormat="1" ht="17.05" customHeight="1">
      <c r="A176" s="128" t="s">
        <v>56</v>
      </c>
      <c r="B176" s="611" t="s">
        <v>56</v>
      </c>
      <c r="C176" s="660">
        <v>1773130.2</v>
      </c>
      <c r="D176" s="660">
        <v>345791.95</v>
      </c>
      <c r="E176" s="661" t="s">
        <v>199</v>
      </c>
      <c r="F176" s="660">
        <v>4490.8</v>
      </c>
      <c r="G176" s="660">
        <v>41.25</v>
      </c>
      <c r="H176" s="661" t="s">
        <v>199</v>
      </c>
      <c r="I176" s="698">
        <v>2123454.2000000002</v>
      </c>
      <c r="J176" s="862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</row>
    <row r="177" spans="1:32" s="14" customFormat="1" ht="17.05" customHeight="1">
      <c r="A177" s="128" t="s">
        <v>57</v>
      </c>
      <c r="B177" s="611" t="s">
        <v>57</v>
      </c>
      <c r="C177" s="660">
        <v>1774759.32</v>
      </c>
      <c r="D177" s="660">
        <v>346375.05</v>
      </c>
      <c r="E177" s="661" t="s">
        <v>199</v>
      </c>
      <c r="F177" s="660">
        <v>3806.38</v>
      </c>
      <c r="G177" s="660">
        <v>40.72</v>
      </c>
      <c r="H177" s="661" t="s">
        <v>199</v>
      </c>
      <c r="I177" s="698">
        <v>2124981.5</v>
      </c>
      <c r="J177" s="862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</row>
    <row r="178" spans="1:32" s="14" customFormat="1" ht="17.05" customHeight="1">
      <c r="A178" s="607">
        <v>2019</v>
      </c>
      <c r="B178" s="416">
        <v>2019</v>
      </c>
      <c r="C178" s="658"/>
      <c r="D178" s="658"/>
      <c r="E178" s="662"/>
      <c r="F178" s="658"/>
      <c r="G178" s="658"/>
      <c r="H178" s="662"/>
      <c r="I178" s="695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</row>
    <row r="179" spans="1:32" s="5" customFormat="1" ht="17.05" customHeight="1">
      <c r="A179" s="128" t="s">
        <v>9</v>
      </c>
      <c r="B179" s="84" t="s">
        <v>9</v>
      </c>
      <c r="C179" s="834">
        <v>1741155.42</v>
      </c>
      <c r="D179" s="834">
        <v>345535.47</v>
      </c>
      <c r="E179" s="835" t="s">
        <v>199</v>
      </c>
      <c r="F179" s="834">
        <v>3708.71</v>
      </c>
      <c r="G179" s="834">
        <v>40</v>
      </c>
      <c r="H179" s="835" t="s">
        <v>199</v>
      </c>
      <c r="I179" s="836">
        <v>2090439.61</v>
      </c>
      <c r="J179" s="80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</row>
    <row r="180" spans="1:32" s="5" customFormat="1" ht="17.05" customHeight="1">
      <c r="A180" s="128" t="s">
        <v>10</v>
      </c>
      <c r="B180" s="409" t="s">
        <v>10</v>
      </c>
      <c r="C180" s="652">
        <v>1764735.4500000002</v>
      </c>
      <c r="D180" s="652">
        <v>348917.7</v>
      </c>
      <c r="E180" s="827" t="s">
        <v>199</v>
      </c>
      <c r="F180" s="652">
        <v>3960.7</v>
      </c>
      <c r="G180" s="652">
        <v>40</v>
      </c>
      <c r="H180" s="827" t="s">
        <v>199</v>
      </c>
      <c r="I180" s="692">
        <v>2117653.85</v>
      </c>
      <c r="J180" s="80"/>
      <c r="K180" s="80"/>
      <c r="L180" s="80"/>
      <c r="M180" s="80"/>
      <c r="N180" s="80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</row>
    <row r="181" spans="1:32" s="5" customFormat="1" ht="17.05" customHeight="1">
      <c r="A181" s="128" t="s">
        <v>38</v>
      </c>
      <c r="B181" s="128" t="s">
        <v>38</v>
      </c>
      <c r="C181" s="660"/>
      <c r="D181" s="660"/>
      <c r="E181" s="661"/>
      <c r="F181" s="660"/>
      <c r="G181" s="660"/>
      <c r="H181" s="661"/>
      <c r="I181" s="698"/>
      <c r="J181" s="80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</row>
    <row r="182" spans="1:32" s="5" customFormat="1" ht="17.05" customHeight="1">
      <c r="A182" s="128" t="s">
        <v>39</v>
      </c>
      <c r="B182" s="128" t="s">
        <v>39</v>
      </c>
      <c r="C182" s="660"/>
      <c r="D182" s="660"/>
      <c r="E182" s="661"/>
      <c r="F182" s="660"/>
      <c r="G182" s="660"/>
      <c r="H182" s="661"/>
      <c r="I182" s="698"/>
      <c r="J182" s="80"/>
      <c r="K182" s="80"/>
      <c r="L182" s="80"/>
      <c r="M182" s="80"/>
      <c r="N182" s="80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</row>
    <row r="183" spans="1:32" s="5" customFormat="1" ht="17.05" customHeight="1">
      <c r="A183" s="128" t="s">
        <v>40</v>
      </c>
      <c r="B183" s="128" t="s">
        <v>40</v>
      </c>
      <c r="C183" s="660"/>
      <c r="D183" s="660"/>
      <c r="E183" s="661"/>
      <c r="F183" s="660"/>
      <c r="G183" s="660"/>
      <c r="H183" s="661"/>
      <c r="I183" s="698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</row>
    <row r="184" spans="1:32" s="5" customFormat="1" ht="17.05" customHeight="1">
      <c r="A184" s="128" t="s">
        <v>41</v>
      </c>
      <c r="B184" s="128" t="s">
        <v>41</v>
      </c>
      <c r="C184" s="660"/>
      <c r="D184" s="660"/>
      <c r="E184" s="661"/>
      <c r="F184" s="660"/>
      <c r="G184" s="660"/>
      <c r="H184" s="661"/>
      <c r="I184" s="698"/>
      <c r="J184" s="80"/>
      <c r="K184" s="80"/>
      <c r="L184" s="80"/>
      <c r="M184" s="80"/>
      <c r="N184" s="80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</row>
    <row r="185" spans="1:32" s="5" customFormat="1" ht="17.05" customHeight="1">
      <c r="A185" s="128" t="s">
        <v>42</v>
      </c>
      <c r="B185" s="128" t="s">
        <v>42</v>
      </c>
      <c r="C185" s="660"/>
      <c r="D185" s="660"/>
      <c r="E185" s="661"/>
      <c r="F185" s="660"/>
      <c r="G185" s="660"/>
      <c r="H185" s="661"/>
      <c r="I185" s="698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</row>
    <row r="186" spans="1:32" s="5" customFormat="1" ht="17.05" customHeight="1">
      <c r="A186" s="128" t="s">
        <v>43</v>
      </c>
      <c r="B186" s="128" t="s">
        <v>43</v>
      </c>
      <c r="C186" s="660"/>
      <c r="D186" s="660"/>
      <c r="E186" s="661"/>
      <c r="F186" s="660"/>
      <c r="G186" s="660"/>
      <c r="H186" s="661"/>
      <c r="I186" s="698"/>
      <c r="J186" s="80"/>
      <c r="K186" s="80"/>
      <c r="L186" s="80"/>
      <c r="M186" s="80"/>
      <c r="N186" s="80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</row>
    <row r="187" spans="1:32" s="5" customFormat="1" ht="17.05" customHeight="1">
      <c r="A187" s="128" t="s">
        <v>54</v>
      </c>
      <c r="B187" s="128" t="s">
        <v>54</v>
      </c>
      <c r="C187" s="660"/>
      <c r="D187" s="660"/>
      <c r="E187" s="661"/>
      <c r="F187" s="660"/>
      <c r="G187" s="660"/>
      <c r="H187" s="661"/>
      <c r="I187" s="698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</row>
    <row r="188" spans="1:32" s="5" customFormat="1" ht="17.05" customHeight="1">
      <c r="A188" s="128" t="s">
        <v>55</v>
      </c>
      <c r="B188" s="128" t="s">
        <v>55</v>
      </c>
      <c r="C188" s="660"/>
      <c r="D188" s="660"/>
      <c r="E188" s="661"/>
      <c r="F188" s="660"/>
      <c r="G188" s="660"/>
      <c r="H188" s="661"/>
      <c r="I188" s="698"/>
      <c r="J188" s="862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</row>
    <row r="189" spans="1:32" s="5" customFormat="1" ht="17.05" customHeight="1">
      <c r="A189" s="128" t="s">
        <v>56</v>
      </c>
      <c r="B189" s="128" t="s">
        <v>56</v>
      </c>
      <c r="C189" s="660"/>
      <c r="D189" s="660"/>
      <c r="E189" s="661"/>
      <c r="F189" s="660"/>
      <c r="G189" s="660"/>
      <c r="H189" s="661"/>
      <c r="I189" s="698"/>
      <c r="J189" s="862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</row>
    <row r="190" spans="1:32" s="14" customFormat="1" ht="17.05" customHeight="1">
      <c r="A190" s="128" t="s">
        <v>57</v>
      </c>
      <c r="B190" s="128" t="s">
        <v>57</v>
      </c>
      <c r="C190" s="660"/>
      <c r="D190" s="660"/>
      <c r="E190" s="661"/>
      <c r="F190" s="660"/>
      <c r="G190" s="660"/>
      <c r="H190" s="661"/>
      <c r="I190" s="698"/>
      <c r="J190" s="862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</row>
    <row r="191" spans="1:32" s="8" customFormat="1" ht="4.5999999999999996" customHeight="1">
      <c r="A191" s="70"/>
      <c r="B191" s="220"/>
      <c r="C191" s="220"/>
      <c r="D191" s="220"/>
      <c r="E191" s="220"/>
      <c r="F191" s="220"/>
      <c r="G191" s="220"/>
      <c r="H191" s="220"/>
      <c r="I191" s="704"/>
    </row>
    <row r="192" spans="1:32" s="5" customFormat="1" ht="12.95" customHeight="1">
      <c r="A192" s="70"/>
      <c r="B192" s="220"/>
      <c r="C192" s="437"/>
      <c r="D192" s="437"/>
      <c r="E192" s="437"/>
      <c r="F192" s="437"/>
      <c r="G192" s="437"/>
      <c r="H192" s="439"/>
      <c r="I192" s="699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</row>
    <row r="193" spans="1:32" s="5" customFormat="1" ht="12.95" customHeight="1">
      <c r="A193" s="70"/>
      <c r="B193" s="220"/>
      <c r="C193" s="440"/>
      <c r="D193" s="437"/>
      <c r="E193" s="437"/>
      <c r="F193" s="437"/>
      <c r="G193" s="437"/>
      <c r="H193" s="439"/>
      <c r="I193" s="70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</row>
    <row r="194" spans="1:32" s="5" customFormat="1" ht="17.7" customHeight="1">
      <c r="A194" s="70"/>
      <c r="B194" s="220"/>
      <c r="C194" s="440"/>
      <c r="D194" s="437"/>
      <c r="E194" s="437"/>
      <c r="F194" s="437"/>
      <c r="G194" s="437"/>
      <c r="H194" s="439"/>
      <c r="I194" s="647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</row>
    <row r="195" spans="1:32" s="2" customFormat="1" ht="21.15" customHeight="1">
      <c r="A195" s="70"/>
      <c r="B195" s="220"/>
      <c r="C195" s="440"/>
      <c r="D195" s="437"/>
      <c r="E195" s="437"/>
      <c r="F195" s="437"/>
      <c r="G195" s="437"/>
      <c r="H195" s="439"/>
      <c r="I195" s="699"/>
      <c r="J195" s="863"/>
      <c r="K195" s="863"/>
      <c r="L195" s="863"/>
      <c r="M195" s="863"/>
      <c r="N195" s="863"/>
      <c r="O195" s="863"/>
      <c r="P195" s="863"/>
      <c r="Q195" s="863"/>
      <c r="R195" s="863"/>
      <c r="S195" s="863"/>
      <c r="T195" s="863"/>
      <c r="U195" s="863"/>
      <c r="V195" s="863"/>
      <c r="W195" s="863"/>
      <c r="X195" s="863"/>
      <c r="Y195" s="863"/>
      <c r="Z195" s="863"/>
      <c r="AA195" s="863"/>
      <c r="AB195" s="863"/>
      <c r="AC195" s="863"/>
      <c r="AD195" s="863"/>
      <c r="AE195" s="863"/>
      <c r="AF195" s="863"/>
    </row>
    <row r="196" spans="1:32" s="5" customFormat="1" ht="20.149999999999999" customHeight="1">
      <c r="A196" s="70"/>
      <c r="B196" s="220"/>
      <c r="C196" s="440"/>
      <c r="D196" s="437"/>
      <c r="E196" s="437"/>
      <c r="F196" s="437"/>
      <c r="G196" s="437"/>
      <c r="H196" s="439"/>
      <c r="I196" s="699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</row>
    <row r="197" spans="1:32" s="5" customFormat="1" ht="12.95" customHeight="1">
      <c r="A197" s="70"/>
      <c r="B197" s="220"/>
      <c r="C197" s="440"/>
      <c r="D197" s="437"/>
      <c r="E197" s="437"/>
      <c r="F197" s="437"/>
      <c r="G197" s="437"/>
      <c r="H197" s="439"/>
      <c r="I197" s="699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</row>
    <row r="198" spans="1:32" s="5" customFormat="1" ht="17.2" customHeight="1">
      <c r="A198" s="70"/>
      <c r="B198" s="220"/>
      <c r="C198" s="440"/>
      <c r="D198" s="437"/>
      <c r="E198" s="437"/>
      <c r="F198" s="437"/>
      <c r="G198" s="437"/>
      <c r="H198" s="439"/>
      <c r="I198" s="699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</row>
    <row r="199" spans="1:32" s="2" customFormat="1" ht="17.2" customHeight="1">
      <c r="A199" s="70"/>
      <c r="B199" s="220"/>
      <c r="C199" s="440"/>
      <c r="D199" s="437"/>
      <c r="E199" s="437"/>
      <c r="F199" s="437"/>
      <c r="G199" s="437"/>
      <c r="H199" s="437"/>
      <c r="I199" s="699"/>
      <c r="J199" s="863"/>
      <c r="K199" s="863"/>
      <c r="L199" s="863"/>
      <c r="M199" s="863"/>
      <c r="N199" s="863"/>
      <c r="O199" s="863"/>
      <c r="P199" s="863"/>
      <c r="Q199" s="863"/>
      <c r="R199" s="863"/>
      <c r="S199" s="863"/>
      <c r="T199" s="863"/>
      <c r="U199" s="863"/>
      <c r="V199" s="863"/>
      <c r="W199" s="863"/>
      <c r="X199" s="863"/>
      <c r="Y199" s="863"/>
      <c r="Z199" s="863"/>
      <c r="AA199" s="863"/>
      <c r="AB199" s="863"/>
      <c r="AC199" s="863"/>
      <c r="AD199" s="863"/>
      <c r="AE199" s="863"/>
      <c r="AF199" s="863"/>
    </row>
    <row r="200" spans="1:32" ht="19.5" customHeight="1">
      <c r="C200" s="440"/>
    </row>
    <row r="201" spans="1:32" ht="19.5" customHeight="1">
      <c r="C201" s="440"/>
    </row>
    <row r="202" spans="1:32" ht="19.5" customHeight="1">
      <c r="C202" s="440"/>
    </row>
    <row r="203" spans="1:32">
      <c r="C203" s="440"/>
    </row>
    <row r="204" spans="1:32">
      <c r="C204" s="440"/>
    </row>
    <row r="205" spans="1:32">
      <c r="C205" s="440"/>
    </row>
    <row r="206" spans="1:32">
      <c r="C206" s="440"/>
    </row>
    <row r="207" spans="1:32" ht="17.7">
      <c r="B207" s="629"/>
      <c r="C207" s="630"/>
      <c r="D207" s="441"/>
      <c r="E207" s="442"/>
    </row>
    <row r="213" spans="9:9">
      <c r="I213" s="647"/>
    </row>
    <row r="234" spans="3:4">
      <c r="D234" s="437" t="s">
        <v>118</v>
      </c>
    </row>
    <row r="235" spans="3:4" ht="16.399999999999999">
      <c r="C235" s="443" t="s">
        <v>119</v>
      </c>
      <c r="D235" s="444">
        <v>1725530</v>
      </c>
    </row>
    <row r="236" spans="3:4" ht="14.4">
      <c r="C236" s="443" t="s">
        <v>120</v>
      </c>
      <c r="D236" s="445">
        <v>1867644</v>
      </c>
    </row>
    <row r="237" spans="3:4" ht="14.4">
      <c r="C237" s="443" t="s">
        <v>121</v>
      </c>
      <c r="D237" s="445">
        <v>2033036</v>
      </c>
    </row>
    <row r="238" spans="3:4" ht="14.4">
      <c r="C238" s="443" t="s">
        <v>148</v>
      </c>
      <c r="D238" s="445">
        <f>$I$34</f>
        <v>1938631.94</v>
      </c>
    </row>
    <row r="239" spans="3:4">
      <c r="C239" s="443" t="s">
        <v>154</v>
      </c>
      <c r="D239" s="441">
        <f>$I$47</f>
        <v>1848046.94</v>
      </c>
    </row>
    <row r="240" spans="3:4">
      <c r="C240" s="443" t="s">
        <v>166</v>
      </c>
      <c r="D240" s="441">
        <f>$I$60</f>
        <v>1814978.78</v>
      </c>
    </row>
    <row r="241" spans="3:4">
      <c r="C241" s="443" t="s">
        <v>187</v>
      </c>
      <c r="D241" s="441">
        <v>1738922.35</v>
      </c>
    </row>
    <row r="242" spans="3:4">
      <c r="C242" s="443" t="s">
        <v>191</v>
      </c>
      <c r="D242" s="441">
        <v>1708578.7136842108</v>
      </c>
    </row>
    <row r="271" spans="4:6">
      <c r="E271" s="437" t="s">
        <v>152</v>
      </c>
      <c r="F271" s="437" t="s">
        <v>153</v>
      </c>
    </row>
    <row r="272" spans="4:6">
      <c r="D272" s="446">
        <v>40178</v>
      </c>
      <c r="E272" s="441">
        <v>1848046.94</v>
      </c>
      <c r="F272" s="441" t="e">
        <f>#REF!</f>
        <v>#REF!</v>
      </c>
    </row>
    <row r="273" spans="4:6">
      <c r="D273" s="423" t="s">
        <v>59</v>
      </c>
      <c r="E273" s="441">
        <f t="shared" ref="E273:E282" si="0">I88</f>
        <v>1600355</v>
      </c>
      <c r="F273" s="441" t="e">
        <f>#REF!</f>
        <v>#REF!</v>
      </c>
    </row>
    <row r="274" spans="4:6">
      <c r="D274" s="423">
        <f t="shared" ref="D274:D284" si="1">B37</f>
        <v>2009</v>
      </c>
      <c r="E274" s="441">
        <f t="shared" si="0"/>
        <v>1596391.35</v>
      </c>
    </row>
    <row r="275" spans="4:6">
      <c r="D275" s="423">
        <f t="shared" si="1"/>
        <v>2009</v>
      </c>
      <c r="E275" s="441">
        <f t="shared" si="0"/>
        <v>1604137.58</v>
      </c>
    </row>
    <row r="276" spans="4:6">
      <c r="D276" s="423">
        <f t="shared" si="1"/>
        <v>2009</v>
      </c>
      <c r="E276" s="441">
        <f t="shared" si="0"/>
        <v>1619275.33</v>
      </c>
    </row>
    <row r="277" spans="4:6">
      <c r="D277" s="423">
        <f t="shared" si="1"/>
        <v>2009</v>
      </c>
      <c r="E277" s="441">
        <f t="shared" si="0"/>
        <v>1651390.14</v>
      </c>
    </row>
    <row r="278" spans="4:6">
      <c r="D278" s="423">
        <f t="shared" si="1"/>
        <v>2009</v>
      </c>
      <c r="E278" s="441">
        <f t="shared" si="0"/>
        <v>1641822.2</v>
      </c>
    </row>
    <row r="279" spans="4:6">
      <c r="D279" s="423">
        <f t="shared" si="1"/>
        <v>2009</v>
      </c>
      <c r="E279" s="441">
        <f t="shared" si="0"/>
        <v>1632903.07</v>
      </c>
    </row>
    <row r="280" spans="4:6">
      <c r="D280" s="423">
        <f t="shared" si="1"/>
        <v>2009</v>
      </c>
      <c r="E280" s="441">
        <f t="shared" si="0"/>
        <v>1607608.8</v>
      </c>
    </row>
    <row r="281" spans="4:6">
      <c r="D281" s="423">
        <f t="shared" si="1"/>
        <v>2009</v>
      </c>
      <c r="E281" s="441">
        <f t="shared" si="0"/>
        <v>1596285.62</v>
      </c>
    </row>
    <row r="282" spans="4:6">
      <c r="D282" s="423">
        <f t="shared" si="1"/>
        <v>2009</v>
      </c>
      <c r="E282" s="441">
        <f t="shared" si="0"/>
        <v>1590436.47</v>
      </c>
    </row>
    <row r="283" spans="4:6">
      <c r="D283" s="423">
        <f t="shared" si="1"/>
        <v>2009</v>
      </c>
      <c r="E283" s="441"/>
    </row>
    <row r="284" spans="4:6">
      <c r="D284" s="423">
        <f t="shared" si="1"/>
        <v>2009</v>
      </c>
      <c r="E284" s="441"/>
    </row>
    <row r="315" spans="4:7">
      <c r="D315" s="437" t="s">
        <v>167</v>
      </c>
      <c r="E315" s="437" t="s">
        <v>168</v>
      </c>
      <c r="F315" s="437" t="s">
        <v>169</v>
      </c>
      <c r="G315" s="437" t="s">
        <v>170</v>
      </c>
    </row>
    <row r="316" spans="4:7">
      <c r="D316" s="440">
        <f>C91</f>
        <v>1396627.67</v>
      </c>
      <c r="E316" s="440">
        <f>D91</f>
        <v>217776.08000000002</v>
      </c>
      <c r="F316" s="440" t="str">
        <f>E91</f>
        <v>----</v>
      </c>
      <c r="G316" s="440">
        <f>F91</f>
        <v>4558.72</v>
      </c>
    </row>
  </sheetData>
  <phoneticPr fontId="0" type="noConversion"/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308"/>
  <sheetViews>
    <sheetView showGridLines="0" topLeftCell="A241" zoomScaleNormal="100" workbookViewId="0">
      <selection activeCell="N109" sqref="N109"/>
    </sheetView>
  </sheetViews>
  <sheetFormatPr baseColWidth="10" defaultColWidth="11.5" defaultRowHeight="13.1"/>
  <cols>
    <col min="1" max="1" width="15.375" style="136" customWidth="1"/>
    <col min="2" max="3" width="12.125" style="189" customWidth="1"/>
    <col min="4" max="4" width="12.375" style="189" customWidth="1"/>
    <col min="5" max="5" width="13.375" style="189" bestFit="1" customWidth="1"/>
    <col min="6" max="6" width="10.5" style="189" customWidth="1"/>
    <col min="7" max="7" width="14.875" style="190" bestFit="1" customWidth="1"/>
    <col min="8" max="8" width="12.625" style="136" customWidth="1"/>
    <col min="9" max="9" width="12.125" style="136" customWidth="1"/>
    <col min="10" max="16384" width="11.5" style="88"/>
  </cols>
  <sheetData>
    <row r="1" spans="1:9" ht="19.5" customHeight="1">
      <c r="A1" s="909" t="s">
        <v>219</v>
      </c>
      <c r="B1" s="909"/>
      <c r="C1" s="909"/>
      <c r="D1" s="909"/>
      <c r="E1" s="909"/>
      <c r="F1" s="909"/>
      <c r="G1" s="909"/>
      <c r="H1" s="909"/>
      <c r="I1" s="909"/>
    </row>
    <row r="2" spans="1:9" ht="18" customHeight="1">
      <c r="A2" s="137"/>
      <c r="B2" s="910" t="s">
        <v>220</v>
      </c>
      <c r="C2" s="911"/>
      <c r="D2" s="911"/>
      <c r="E2" s="911"/>
      <c r="F2" s="912"/>
      <c r="G2" s="913" t="s">
        <v>78</v>
      </c>
      <c r="H2" s="915" t="s">
        <v>221</v>
      </c>
      <c r="I2" s="916"/>
    </row>
    <row r="3" spans="1:9" ht="42.05" customHeight="1">
      <c r="A3" s="138"/>
      <c r="B3" s="139" t="s">
        <v>222</v>
      </c>
      <c r="C3" s="139" t="s">
        <v>223</v>
      </c>
      <c r="D3" s="139" t="s">
        <v>80</v>
      </c>
      <c r="E3" s="140" t="s">
        <v>224</v>
      </c>
      <c r="F3" s="140" t="s">
        <v>79</v>
      </c>
      <c r="G3" s="914"/>
      <c r="H3" s="141" t="s">
        <v>225</v>
      </c>
      <c r="I3" s="142" t="s">
        <v>226</v>
      </c>
    </row>
    <row r="4" spans="1:9" ht="17.05" hidden="1" customHeight="1">
      <c r="A4" s="143"/>
      <c r="B4" s="144"/>
      <c r="C4" s="145"/>
      <c r="D4" s="145"/>
      <c r="E4" s="145"/>
      <c r="F4" s="144"/>
      <c r="G4" s="146"/>
      <c r="H4" s="147"/>
      <c r="I4" s="148"/>
    </row>
    <row r="5" spans="1:9" ht="37.15" customHeight="1">
      <c r="A5" s="677" t="s">
        <v>300</v>
      </c>
      <c r="B5" s="149"/>
      <c r="C5" s="150"/>
      <c r="D5" s="150"/>
      <c r="E5" s="150"/>
      <c r="F5" s="151"/>
      <c r="G5" s="152"/>
      <c r="H5" s="150"/>
      <c r="I5" s="153"/>
    </row>
    <row r="6" spans="1:9" ht="13.75" hidden="1" customHeight="1">
      <c r="A6" s="154">
        <v>2001</v>
      </c>
      <c r="B6" s="155">
        <v>1295661.77</v>
      </c>
      <c r="C6" s="156">
        <v>2663570.63</v>
      </c>
      <c r="D6" s="156">
        <v>1636529.5</v>
      </c>
      <c r="E6" s="156">
        <v>9588133.1799999997</v>
      </c>
      <c r="F6" s="156">
        <v>10404.140000000596</v>
      </c>
      <c r="G6" s="157">
        <v>15194299.220000001</v>
      </c>
      <c r="H6" s="156">
        <v>12242756.93</v>
      </c>
      <c r="I6" s="158">
        <v>2951542.29</v>
      </c>
    </row>
    <row r="7" spans="1:9" ht="13.95" customHeight="1">
      <c r="A7" s="154">
        <v>2001</v>
      </c>
      <c r="B7" s="155">
        <v>1297825.8</v>
      </c>
      <c r="C7" s="156">
        <v>2686677.95</v>
      </c>
      <c r="D7" s="156">
        <v>1681824.55</v>
      </c>
      <c r="E7" s="156">
        <v>9649854.0500000007</v>
      </c>
      <c r="F7" s="156">
        <v>10400.999999996275</v>
      </c>
      <c r="G7" s="157">
        <v>15326583.349999998</v>
      </c>
      <c r="H7" s="156">
        <v>12372261.800000001</v>
      </c>
      <c r="I7" s="158">
        <v>2954321.55</v>
      </c>
    </row>
    <row r="8" spans="1:9" ht="13.95" hidden="1" customHeight="1">
      <c r="A8" s="154">
        <v>2001</v>
      </c>
      <c r="B8" s="155">
        <v>1300139.5</v>
      </c>
      <c r="C8" s="156">
        <v>2698490.09</v>
      </c>
      <c r="D8" s="156">
        <v>1705096.5</v>
      </c>
      <c r="E8" s="156">
        <v>9741295</v>
      </c>
      <c r="F8" s="156">
        <v>10365.310000000522</v>
      </c>
      <c r="G8" s="157">
        <v>15455386.4</v>
      </c>
      <c r="H8" s="156">
        <v>12490461.15</v>
      </c>
      <c r="I8" s="158">
        <v>2964925.25</v>
      </c>
    </row>
    <row r="9" spans="1:9" ht="13.95" hidden="1" customHeight="1">
      <c r="A9" s="154">
        <v>2001</v>
      </c>
      <c r="B9" s="155">
        <v>1302472.78</v>
      </c>
      <c r="C9" s="156">
        <v>2697940.89</v>
      </c>
      <c r="D9" s="156">
        <v>1716954.84</v>
      </c>
      <c r="E9" s="156">
        <v>9824387.0500000007</v>
      </c>
      <c r="F9" s="156">
        <v>10065.479999998584</v>
      </c>
      <c r="G9" s="157">
        <v>15551821.039999999</v>
      </c>
      <c r="H9" s="156">
        <v>12577388.539999999</v>
      </c>
      <c r="I9" s="158">
        <v>2974432.5</v>
      </c>
    </row>
    <row r="10" spans="1:9" ht="13.95" hidden="1" customHeight="1">
      <c r="A10" s="154">
        <v>2001</v>
      </c>
      <c r="B10" s="155">
        <v>1304017.81</v>
      </c>
      <c r="C10" s="156">
        <v>2706258.72</v>
      </c>
      <c r="D10" s="156">
        <v>1736645.5</v>
      </c>
      <c r="E10" s="156">
        <v>9931281.6300000008</v>
      </c>
      <c r="F10" s="156">
        <v>9868.609999999404</v>
      </c>
      <c r="G10" s="157">
        <v>15688072.27</v>
      </c>
      <c r="H10" s="156">
        <v>12703398.66</v>
      </c>
      <c r="I10" s="158">
        <v>2984673.61</v>
      </c>
    </row>
    <row r="11" spans="1:9" ht="13.95" hidden="1" customHeight="1">
      <c r="A11" s="154">
        <v>2001</v>
      </c>
      <c r="B11" s="155">
        <v>1303061.75</v>
      </c>
      <c r="C11" s="156">
        <v>2718273.7</v>
      </c>
      <c r="D11" s="156">
        <v>1756314.75</v>
      </c>
      <c r="E11" s="156">
        <v>10014830.75</v>
      </c>
      <c r="F11" s="156">
        <v>9925.5999999996275</v>
      </c>
      <c r="G11" s="157">
        <v>15802406.549999999</v>
      </c>
      <c r="H11" s="156">
        <v>12810320.5</v>
      </c>
      <c r="I11" s="158">
        <v>2992086.05</v>
      </c>
    </row>
    <row r="12" spans="1:9" ht="13.95" hidden="1" customHeight="1">
      <c r="A12" s="159">
        <v>2001</v>
      </c>
      <c r="B12" s="155">
        <v>1298158.54</v>
      </c>
      <c r="C12" s="156">
        <v>2730056.27</v>
      </c>
      <c r="D12" s="156">
        <v>1767525.27</v>
      </c>
      <c r="E12" s="156">
        <v>10135811.449999999</v>
      </c>
      <c r="F12" s="156">
        <v>10062.070000000298</v>
      </c>
      <c r="G12" s="157">
        <v>15941613.6</v>
      </c>
      <c r="H12" s="156">
        <v>12946282.970000001</v>
      </c>
      <c r="I12" s="158">
        <v>2995330.63</v>
      </c>
    </row>
    <row r="13" spans="1:9" ht="13.95" hidden="1" customHeight="1">
      <c r="A13" s="154">
        <v>2001</v>
      </c>
      <c r="B13" s="160">
        <v>1294044.0900000001</v>
      </c>
      <c r="C13" s="161">
        <v>2671515.77</v>
      </c>
      <c r="D13" s="161">
        <v>1722660.9</v>
      </c>
      <c r="E13" s="161">
        <v>10130986.18</v>
      </c>
      <c r="F13" s="161">
        <v>10203.070000000298</v>
      </c>
      <c r="G13" s="162">
        <v>15829410.01</v>
      </c>
      <c r="H13" s="161">
        <v>12834757.75</v>
      </c>
      <c r="I13" s="163">
        <v>2994652.26</v>
      </c>
    </row>
    <row r="14" spans="1:9" ht="13.95" hidden="1" customHeight="1">
      <c r="A14" s="154">
        <v>2001</v>
      </c>
      <c r="B14" s="155">
        <v>1293141.72</v>
      </c>
      <c r="C14" s="156">
        <v>2692769.9</v>
      </c>
      <c r="D14" s="156">
        <v>1744602</v>
      </c>
      <c r="E14" s="156">
        <v>10067069.68</v>
      </c>
      <c r="F14" s="156">
        <v>9989.3399999961257</v>
      </c>
      <c r="G14" s="157">
        <v>15807572.639999997</v>
      </c>
      <c r="H14" s="156">
        <v>12815677.16</v>
      </c>
      <c r="I14" s="158">
        <v>2991895.48</v>
      </c>
    </row>
    <row r="15" spans="1:9" ht="13.95" hidden="1" customHeight="1">
      <c r="A15" s="154">
        <v>2001</v>
      </c>
      <c r="B15" s="155">
        <v>1295615.3600000001</v>
      </c>
      <c r="C15" s="156">
        <v>2703095.4</v>
      </c>
      <c r="D15" s="156">
        <v>1770392.27</v>
      </c>
      <c r="E15" s="156">
        <v>10066340.59</v>
      </c>
      <c r="F15" s="156">
        <v>9888.910000000149</v>
      </c>
      <c r="G15" s="157">
        <v>15845332.529999999</v>
      </c>
      <c r="H15" s="156">
        <v>12852981.9</v>
      </c>
      <c r="I15" s="158">
        <v>2992350.63</v>
      </c>
    </row>
    <row r="16" spans="1:9" ht="13.95" hidden="1" customHeight="1">
      <c r="A16" s="154">
        <v>2001</v>
      </c>
      <c r="B16" s="155">
        <v>1301716.19</v>
      </c>
      <c r="C16" s="156">
        <v>2704254.28</v>
      </c>
      <c r="D16" s="156">
        <v>1787121.66</v>
      </c>
      <c r="E16" s="156">
        <v>10082804.380000001</v>
      </c>
      <c r="F16" s="156">
        <v>9878.1499999985099</v>
      </c>
      <c r="G16" s="157">
        <v>15885774.66</v>
      </c>
      <c r="H16" s="156">
        <v>12892627.02</v>
      </c>
      <c r="I16" s="158">
        <v>2993147.64</v>
      </c>
    </row>
    <row r="17" spans="1:9" ht="13.95" hidden="1" customHeight="1">
      <c r="A17" s="154">
        <v>2001</v>
      </c>
      <c r="B17" s="155">
        <v>1302124.94</v>
      </c>
      <c r="C17" s="156">
        <v>2684333.94</v>
      </c>
      <c r="D17" s="156">
        <v>1759593.29</v>
      </c>
      <c r="E17" s="156">
        <v>10145980.76</v>
      </c>
      <c r="F17" s="156">
        <v>9882.3300000019372</v>
      </c>
      <c r="G17" s="157">
        <v>15901915.260000002</v>
      </c>
      <c r="H17" s="156">
        <v>12909771.92</v>
      </c>
      <c r="I17" s="158">
        <v>2992143.34</v>
      </c>
    </row>
    <row r="18" spans="1:9" ht="13.95" hidden="1" customHeight="1">
      <c r="A18" s="154">
        <v>2002</v>
      </c>
      <c r="B18" s="155"/>
      <c r="C18" s="156"/>
      <c r="D18" s="156"/>
      <c r="E18" s="156"/>
      <c r="F18" s="156"/>
      <c r="G18" s="157"/>
      <c r="H18" s="156"/>
      <c r="I18" s="158"/>
    </row>
    <row r="19" spans="1:9" ht="13.95" hidden="1" customHeight="1">
      <c r="A19" s="154">
        <v>2002</v>
      </c>
      <c r="B19" s="155">
        <v>1299052.68</v>
      </c>
      <c r="C19" s="156">
        <v>2660285.9500000002</v>
      </c>
      <c r="D19" s="156">
        <v>1736094.09</v>
      </c>
      <c r="E19" s="156">
        <v>10011294.810000001</v>
      </c>
      <c r="F19" s="156">
        <v>9792.4799999967217</v>
      </c>
      <c r="G19" s="157">
        <v>15716520.009999998</v>
      </c>
      <c r="H19" s="156">
        <v>12739917.890000001</v>
      </c>
      <c r="I19" s="158">
        <v>2976602.12</v>
      </c>
    </row>
    <row r="20" spans="1:9" ht="13.95" customHeight="1">
      <c r="A20" s="154">
        <v>2002</v>
      </c>
      <c r="B20" s="155">
        <v>1300554.8</v>
      </c>
      <c r="C20" s="156">
        <v>2680728.7000000002</v>
      </c>
      <c r="D20" s="156">
        <v>1786687.9</v>
      </c>
      <c r="E20" s="156">
        <v>10056638.5</v>
      </c>
      <c r="F20" s="156">
        <v>9728.3499999996275</v>
      </c>
      <c r="G20" s="157">
        <v>15834338.25</v>
      </c>
      <c r="H20" s="156">
        <v>12847993.800000001</v>
      </c>
      <c r="I20" s="158">
        <v>2986344.45</v>
      </c>
    </row>
    <row r="21" spans="1:9" ht="13.95" hidden="1" customHeight="1">
      <c r="A21" s="154">
        <v>2002</v>
      </c>
      <c r="B21" s="155">
        <v>1302287.33</v>
      </c>
      <c r="C21" s="156">
        <v>2683236.9</v>
      </c>
      <c r="D21" s="156">
        <v>1799176.8</v>
      </c>
      <c r="E21" s="156">
        <v>10132869.23</v>
      </c>
      <c r="F21" s="156">
        <v>9647.9399999994785</v>
      </c>
      <c r="G21" s="157">
        <v>15927218.200000001</v>
      </c>
      <c r="H21" s="156">
        <v>12928916.98</v>
      </c>
      <c r="I21" s="158">
        <v>2998301.22</v>
      </c>
    </row>
    <row r="22" spans="1:9" ht="13.95" hidden="1" customHeight="1">
      <c r="A22" s="154">
        <v>2002</v>
      </c>
      <c r="B22" s="155">
        <v>1306066.0900000001</v>
      </c>
      <c r="C22" s="156">
        <v>2687308.4</v>
      </c>
      <c r="D22" s="156">
        <v>1814610.4</v>
      </c>
      <c r="E22" s="156">
        <v>10208368.9</v>
      </c>
      <c r="F22" s="156">
        <v>9400.390000000596</v>
      </c>
      <c r="G22" s="157">
        <v>16025754.180000002</v>
      </c>
      <c r="H22" s="156">
        <v>13014698.07</v>
      </c>
      <c r="I22" s="158">
        <v>3011056.11</v>
      </c>
    </row>
    <row r="23" spans="1:9" ht="13.95" hidden="1" customHeight="1">
      <c r="A23" s="154">
        <v>2002</v>
      </c>
      <c r="B23" s="155">
        <v>1312012.33</v>
      </c>
      <c r="C23" s="156">
        <v>2697321.52</v>
      </c>
      <c r="D23" s="156">
        <v>1833705.14</v>
      </c>
      <c r="E23" s="156">
        <v>10331131.039999999</v>
      </c>
      <c r="F23" s="156">
        <v>9352.3699999991804</v>
      </c>
      <c r="G23" s="157">
        <v>16183522.399999999</v>
      </c>
      <c r="H23" s="156">
        <v>13160109.5</v>
      </c>
      <c r="I23" s="158">
        <v>3023412.9</v>
      </c>
    </row>
    <row r="24" spans="1:9" ht="13.95" hidden="1" customHeight="1">
      <c r="A24" s="154">
        <v>2002</v>
      </c>
      <c r="B24" s="155">
        <v>1305003.95</v>
      </c>
      <c r="C24" s="156">
        <v>2711022.63</v>
      </c>
      <c r="D24" s="156">
        <v>1857479.36</v>
      </c>
      <c r="E24" s="156">
        <v>10407663.26</v>
      </c>
      <c r="F24" s="156">
        <v>9361.0999999977648</v>
      </c>
      <c r="G24" s="157">
        <v>16290530.299999997</v>
      </c>
      <c r="H24" s="156">
        <v>13258325.079999996</v>
      </c>
      <c r="I24" s="158">
        <v>3032205.22</v>
      </c>
    </row>
    <row r="25" spans="1:9" ht="13.95" hidden="1" customHeight="1">
      <c r="A25" s="154">
        <v>2002</v>
      </c>
      <c r="B25" s="155">
        <v>1296587.52</v>
      </c>
      <c r="C25" s="156">
        <v>2722922.31</v>
      </c>
      <c r="D25" s="156">
        <v>1872423.6956521738</v>
      </c>
      <c r="E25" s="156">
        <v>10542159.52</v>
      </c>
      <c r="F25" s="156">
        <v>9493.2649999987334</v>
      </c>
      <c r="G25" s="157">
        <v>16443586.310652172</v>
      </c>
      <c r="H25" s="156">
        <v>13405066.930652171</v>
      </c>
      <c r="I25" s="158">
        <v>3038519.38</v>
      </c>
    </row>
    <row r="26" spans="1:9" ht="13.95" hidden="1" customHeight="1">
      <c r="A26" s="154">
        <v>2002</v>
      </c>
      <c r="B26" s="155">
        <v>1290140.8999999999</v>
      </c>
      <c r="C26" s="156">
        <v>2669007.9</v>
      </c>
      <c r="D26" s="156">
        <v>1829633</v>
      </c>
      <c r="E26" s="156">
        <v>10523514.52</v>
      </c>
      <c r="F26" s="156">
        <v>9508.5</v>
      </c>
      <c r="G26" s="157">
        <v>16321804.82</v>
      </c>
      <c r="H26" s="156">
        <v>13283216.359999999</v>
      </c>
      <c r="I26" s="158">
        <v>3038588.46</v>
      </c>
    </row>
    <row r="27" spans="1:9" ht="13.95" hidden="1" customHeight="1">
      <c r="A27" s="154">
        <v>2002</v>
      </c>
      <c r="B27" s="155">
        <v>1284304</v>
      </c>
      <c r="C27" s="156">
        <v>2687288.38</v>
      </c>
      <c r="D27" s="156">
        <v>1852152.57</v>
      </c>
      <c r="E27" s="156">
        <v>10460469.609999999</v>
      </c>
      <c r="F27" s="156">
        <v>9447.480000000447</v>
      </c>
      <c r="G27" s="157">
        <v>16293662.039999999</v>
      </c>
      <c r="H27" s="156">
        <v>13255402.16</v>
      </c>
      <c r="I27" s="158">
        <v>3038259.88</v>
      </c>
    </row>
    <row r="28" spans="1:9" ht="13.95" hidden="1" customHeight="1">
      <c r="A28" s="154">
        <v>2002</v>
      </c>
      <c r="B28" s="155">
        <v>1284233.3400000001</v>
      </c>
      <c r="C28" s="156">
        <v>2697697.69</v>
      </c>
      <c r="D28" s="156">
        <v>1877791.56</v>
      </c>
      <c r="E28" s="156">
        <v>10471138.43</v>
      </c>
      <c r="F28" s="156">
        <v>9383.5800000019372</v>
      </c>
      <c r="G28" s="157">
        <v>16340244.600000001</v>
      </c>
      <c r="H28" s="156">
        <v>13298932.539999999</v>
      </c>
      <c r="I28" s="158">
        <v>3041312.06</v>
      </c>
    </row>
    <row r="29" spans="1:9" ht="13.95" hidden="1" customHeight="1">
      <c r="A29" s="154">
        <v>2002</v>
      </c>
      <c r="B29" s="155">
        <v>1303723.76</v>
      </c>
      <c r="C29" s="156">
        <v>2703450.8</v>
      </c>
      <c r="D29" s="156">
        <v>1894960.42</v>
      </c>
      <c r="E29" s="156">
        <v>10465142.85</v>
      </c>
      <c r="F29" s="156">
        <v>9484.8500000033528</v>
      </c>
      <c r="G29" s="157">
        <v>16376762.680000002</v>
      </c>
      <c r="H29" s="156">
        <v>13332832.99</v>
      </c>
      <c r="I29" s="158">
        <v>3043929.69</v>
      </c>
    </row>
    <row r="30" spans="1:9" ht="13.95" hidden="1" customHeight="1">
      <c r="A30" s="154">
        <v>2002</v>
      </c>
      <c r="B30" s="155">
        <v>1320930.6100000001</v>
      </c>
      <c r="C30" s="156">
        <v>2683807.66</v>
      </c>
      <c r="D30" s="156">
        <v>1849002.33</v>
      </c>
      <c r="E30" s="156">
        <v>10517033.109999999</v>
      </c>
      <c r="F30" s="156">
        <v>9423.9799999985844</v>
      </c>
      <c r="G30" s="157">
        <v>16380197.689999999</v>
      </c>
      <c r="H30" s="156">
        <v>13335651.48</v>
      </c>
      <c r="I30" s="158">
        <v>3044546.21</v>
      </c>
    </row>
    <row r="31" spans="1:9" ht="13.95" hidden="1" customHeight="1">
      <c r="A31" s="154">
        <v>2003</v>
      </c>
      <c r="B31" s="155"/>
      <c r="C31" s="156"/>
      <c r="D31" s="156"/>
      <c r="E31" s="156"/>
      <c r="F31" s="156"/>
      <c r="G31" s="157"/>
      <c r="H31" s="156"/>
      <c r="I31" s="158"/>
    </row>
    <row r="32" spans="1:9" ht="13.95" hidden="1" customHeight="1">
      <c r="A32" s="154">
        <v>2003</v>
      </c>
      <c r="B32" s="155">
        <v>1330600.04</v>
      </c>
      <c r="C32" s="156">
        <v>2659342.7599999998</v>
      </c>
      <c r="D32" s="156">
        <v>1824466.8</v>
      </c>
      <c r="E32" s="156">
        <v>10393453.800000001</v>
      </c>
      <c r="F32" s="156">
        <v>9346.0800000000745</v>
      </c>
      <c r="G32" s="157">
        <v>16217209.48</v>
      </c>
      <c r="H32" s="156">
        <v>13176651.689999999</v>
      </c>
      <c r="I32" s="158">
        <v>3040557.79</v>
      </c>
    </row>
    <row r="33" spans="1:9" ht="13.95" customHeight="1">
      <c r="A33" s="154">
        <v>2003</v>
      </c>
      <c r="B33" s="155">
        <v>1330589.75</v>
      </c>
      <c r="C33" s="156">
        <v>2677738.85</v>
      </c>
      <c r="D33" s="156">
        <v>1883259.55</v>
      </c>
      <c r="E33" s="156">
        <v>10464494.699999999</v>
      </c>
      <c r="F33" s="156">
        <v>9312.7999999970198</v>
      </c>
      <c r="G33" s="157">
        <v>16365395.649999997</v>
      </c>
      <c r="H33" s="156">
        <v>13317061.25</v>
      </c>
      <c r="I33" s="158">
        <v>3048334.4</v>
      </c>
    </row>
    <row r="34" spans="1:9" ht="13.95" hidden="1" customHeight="1">
      <c r="A34" s="154">
        <v>2003</v>
      </c>
      <c r="B34" s="155">
        <v>1331406.52</v>
      </c>
      <c r="C34" s="156">
        <v>2680580.42</v>
      </c>
      <c r="D34" s="156">
        <v>1907776.04</v>
      </c>
      <c r="E34" s="156">
        <v>10553944.140000001</v>
      </c>
      <c r="F34" s="156">
        <v>9265.4499999992549</v>
      </c>
      <c r="G34" s="157">
        <v>16482972.57</v>
      </c>
      <c r="H34" s="156">
        <v>13420034.630000001</v>
      </c>
      <c r="I34" s="158">
        <v>3062937.94</v>
      </c>
    </row>
    <row r="35" spans="1:9" ht="13.95" hidden="1" customHeight="1">
      <c r="A35" s="154">
        <v>2003</v>
      </c>
      <c r="B35" s="155">
        <v>1332768.73</v>
      </c>
      <c r="C35" s="156">
        <v>2676750.21</v>
      </c>
      <c r="D35" s="156">
        <v>1920667.63</v>
      </c>
      <c r="E35" s="156">
        <v>10655033.779999999</v>
      </c>
      <c r="F35" s="156">
        <v>9096.7200000025332</v>
      </c>
      <c r="G35" s="157">
        <v>16594317.070000002</v>
      </c>
      <c r="H35" s="156">
        <v>13514374.560000001</v>
      </c>
      <c r="I35" s="158">
        <v>3079942.51</v>
      </c>
    </row>
    <row r="36" spans="1:9" ht="13.95" hidden="1" customHeight="1">
      <c r="A36" s="154">
        <v>2003</v>
      </c>
      <c r="B36" s="155">
        <v>1332247.95</v>
      </c>
      <c r="C36" s="156">
        <v>2683473.5</v>
      </c>
      <c r="D36" s="156">
        <v>1931947.27</v>
      </c>
      <c r="E36" s="156">
        <v>10779259.630000001</v>
      </c>
      <c r="F36" s="156">
        <v>8862.6899999976158</v>
      </c>
      <c r="G36" s="157">
        <v>16735791.039999999</v>
      </c>
      <c r="H36" s="156">
        <v>13640890.15</v>
      </c>
      <c r="I36" s="158">
        <v>3094900.89</v>
      </c>
    </row>
    <row r="37" spans="1:9" ht="13.95" hidden="1" customHeight="1">
      <c r="A37" s="154">
        <v>2003</v>
      </c>
      <c r="B37" s="155">
        <v>1325280.0900000001</v>
      </c>
      <c r="C37" s="156">
        <v>2696904.19</v>
      </c>
      <c r="D37" s="156">
        <v>1949035.33</v>
      </c>
      <c r="E37" s="156">
        <v>10838055.949999999</v>
      </c>
      <c r="F37" s="156">
        <v>8796.5999999977648</v>
      </c>
      <c r="G37" s="157">
        <v>16818072.159999996</v>
      </c>
      <c r="H37" s="156">
        <v>13711272.93</v>
      </c>
      <c r="I37" s="158">
        <v>3106799.23</v>
      </c>
    </row>
    <row r="38" spans="1:9" ht="13.95" hidden="1" customHeight="1">
      <c r="A38" s="154">
        <v>2003</v>
      </c>
      <c r="B38" s="155">
        <v>1311190.04</v>
      </c>
      <c r="C38" s="156">
        <v>2709372.34</v>
      </c>
      <c r="D38" s="156">
        <v>1959648.47</v>
      </c>
      <c r="E38" s="156">
        <v>10952820.82</v>
      </c>
      <c r="F38" s="156">
        <v>8924.4599999971688</v>
      </c>
      <c r="G38" s="157">
        <v>16941956.129999999</v>
      </c>
      <c r="H38" s="156">
        <v>13828553.539999999</v>
      </c>
      <c r="I38" s="158">
        <v>3113402.59</v>
      </c>
    </row>
    <row r="39" spans="1:9" ht="13.95" hidden="1" customHeight="1">
      <c r="A39" s="154">
        <v>2003</v>
      </c>
      <c r="B39" s="155">
        <v>1302769.1399999999</v>
      </c>
      <c r="C39" s="156">
        <v>2659461.09</v>
      </c>
      <c r="D39" s="156">
        <v>1908300.04</v>
      </c>
      <c r="E39" s="156">
        <v>10930343.76</v>
      </c>
      <c r="F39" s="156">
        <v>9162.1699999980628</v>
      </c>
      <c r="G39" s="157">
        <v>16810036.199999999</v>
      </c>
      <c r="H39" s="156">
        <v>13695292.880000001</v>
      </c>
      <c r="I39" s="158">
        <v>3114743.32</v>
      </c>
    </row>
    <row r="40" spans="1:9" ht="13.95" hidden="1" customHeight="1">
      <c r="A40" s="154">
        <v>2003</v>
      </c>
      <c r="B40" s="155">
        <v>1301365.1299999999</v>
      </c>
      <c r="C40" s="156">
        <v>2675390</v>
      </c>
      <c r="D40" s="156">
        <v>1932325.04</v>
      </c>
      <c r="E40" s="156">
        <v>10867133.449999999</v>
      </c>
      <c r="F40" s="156">
        <v>9262.2099999990314</v>
      </c>
      <c r="G40" s="157">
        <v>16785475.829999998</v>
      </c>
      <c r="H40" s="156">
        <v>13668886.93</v>
      </c>
      <c r="I40" s="158">
        <v>3116588.9</v>
      </c>
    </row>
    <row r="41" spans="1:9" ht="13.95" hidden="1" customHeight="1">
      <c r="A41" s="154">
        <v>2003</v>
      </c>
      <c r="B41" s="155">
        <v>1307527.08</v>
      </c>
      <c r="C41" s="156">
        <v>2682149.65</v>
      </c>
      <c r="D41" s="156">
        <v>1957436.43</v>
      </c>
      <c r="E41" s="156">
        <v>10873122.039999999</v>
      </c>
      <c r="F41" s="156">
        <v>9847.4499999992549</v>
      </c>
      <c r="G41" s="157">
        <v>16830082.649999999</v>
      </c>
      <c r="H41" s="156">
        <v>13708467.359999999</v>
      </c>
      <c r="I41" s="158">
        <v>3121615.29</v>
      </c>
    </row>
    <row r="42" spans="1:9" ht="13.95" hidden="1" customHeight="1">
      <c r="A42" s="154">
        <v>2003</v>
      </c>
      <c r="B42" s="155">
        <v>1308133.75</v>
      </c>
      <c r="C42" s="156">
        <v>2683526.0499999998</v>
      </c>
      <c r="D42" s="156">
        <v>1971788.75</v>
      </c>
      <c r="E42" s="156">
        <v>10876289.199999999</v>
      </c>
      <c r="F42" s="156">
        <v>10497.85000000149</v>
      </c>
      <c r="G42" s="157">
        <v>16850235.600000001</v>
      </c>
      <c r="H42" s="156">
        <v>13723934.050000001</v>
      </c>
      <c r="I42" s="158">
        <v>3126301.55</v>
      </c>
    </row>
    <row r="43" spans="1:9" ht="13.95" hidden="1" customHeight="1">
      <c r="A43" s="154">
        <v>2003</v>
      </c>
      <c r="B43" s="155">
        <v>1313571.52</v>
      </c>
      <c r="C43" s="156">
        <v>2663674.21</v>
      </c>
      <c r="D43" s="156">
        <v>1922437.42</v>
      </c>
      <c r="E43" s="156">
        <v>10915602.84</v>
      </c>
      <c r="F43" s="156">
        <v>10938.219999998808</v>
      </c>
      <c r="G43" s="157">
        <v>16826224.210000001</v>
      </c>
      <c r="H43" s="156">
        <v>13694734.65</v>
      </c>
      <c r="I43" s="158">
        <v>3131489.56</v>
      </c>
    </row>
    <row r="44" spans="1:9" ht="13.95" hidden="1" customHeight="1">
      <c r="A44" s="154">
        <v>2004</v>
      </c>
      <c r="B44" s="155"/>
      <c r="C44" s="156"/>
      <c r="D44" s="156"/>
      <c r="E44" s="156"/>
      <c r="F44" s="156"/>
      <c r="G44" s="157"/>
      <c r="H44" s="156"/>
      <c r="I44" s="158"/>
    </row>
    <row r="45" spans="1:9" ht="13.95" hidden="1" customHeight="1">
      <c r="A45" s="154">
        <v>2004</v>
      </c>
      <c r="B45" s="155">
        <v>1312308</v>
      </c>
      <c r="C45" s="156">
        <v>2638104.2999999998</v>
      </c>
      <c r="D45" s="156">
        <v>1901974.85</v>
      </c>
      <c r="E45" s="156">
        <v>10776845.75</v>
      </c>
      <c r="F45" s="156">
        <v>11618.550000000745</v>
      </c>
      <c r="G45" s="157">
        <v>16640851.450000001</v>
      </c>
      <c r="H45" s="156">
        <v>13511617.050000001</v>
      </c>
      <c r="I45" s="158">
        <v>3129234.4</v>
      </c>
    </row>
    <row r="46" spans="1:9" ht="13.95" customHeight="1">
      <c r="A46" s="154">
        <v>2004</v>
      </c>
      <c r="B46" s="155">
        <v>1305003.6499999999</v>
      </c>
      <c r="C46" s="156">
        <v>2662106.4</v>
      </c>
      <c r="D46" s="156">
        <v>1974234.35</v>
      </c>
      <c r="E46" s="156">
        <v>10855272.6</v>
      </c>
      <c r="F46" s="156">
        <v>12031.85000000149</v>
      </c>
      <c r="G46" s="157">
        <v>16808648.850000001</v>
      </c>
      <c r="H46" s="156">
        <v>13667649</v>
      </c>
      <c r="I46" s="158">
        <v>3140999.85</v>
      </c>
    </row>
    <row r="47" spans="1:9" ht="13.95" hidden="1" customHeight="1">
      <c r="A47" s="154">
        <v>2004</v>
      </c>
      <c r="B47" s="155">
        <v>1305145.26</v>
      </c>
      <c r="C47" s="156">
        <v>2664941.08</v>
      </c>
      <c r="D47" s="156">
        <v>1997969.08</v>
      </c>
      <c r="E47" s="156">
        <v>10950641.43</v>
      </c>
      <c r="F47" s="156">
        <v>12139.79999999702</v>
      </c>
      <c r="G47" s="157">
        <v>16930836.649999999</v>
      </c>
      <c r="H47" s="156">
        <v>13770961.84</v>
      </c>
      <c r="I47" s="158">
        <v>3159874.81</v>
      </c>
    </row>
    <row r="48" spans="1:9" ht="13.95" hidden="1" customHeight="1">
      <c r="A48" s="154">
        <v>2004</v>
      </c>
      <c r="B48" s="155">
        <v>1305241.05</v>
      </c>
      <c r="C48" s="156">
        <v>2659682.2999999998</v>
      </c>
      <c r="D48" s="156">
        <v>2002887.75</v>
      </c>
      <c r="E48" s="156">
        <v>11044207.6</v>
      </c>
      <c r="F48" s="156">
        <v>11353.449999999255</v>
      </c>
      <c r="G48" s="157">
        <v>17023372.149999999</v>
      </c>
      <c r="H48" s="156">
        <v>13846470.800000001</v>
      </c>
      <c r="I48" s="158">
        <v>3176901.35</v>
      </c>
    </row>
    <row r="49" spans="1:9" ht="13.95" hidden="1" customHeight="1">
      <c r="A49" s="154">
        <v>2004</v>
      </c>
      <c r="B49" s="155">
        <v>1301174.55</v>
      </c>
      <c r="C49" s="156">
        <v>2672801.5</v>
      </c>
      <c r="D49" s="156">
        <v>2025433.25</v>
      </c>
      <c r="E49" s="156">
        <v>11165497.25</v>
      </c>
      <c r="F49" s="156">
        <v>9387.4000000022352</v>
      </c>
      <c r="G49" s="157">
        <v>17174293.950000003</v>
      </c>
      <c r="H49" s="156">
        <v>13981476.35</v>
      </c>
      <c r="I49" s="158">
        <v>3192817.6</v>
      </c>
    </row>
    <row r="50" spans="1:9" ht="13.95" hidden="1" customHeight="1">
      <c r="A50" s="154">
        <v>2004</v>
      </c>
      <c r="B50" s="155">
        <v>1288315.3600000001</v>
      </c>
      <c r="C50" s="156">
        <v>2685208.63</v>
      </c>
      <c r="D50" s="156">
        <v>2048553.31</v>
      </c>
      <c r="E50" s="156">
        <v>11245762</v>
      </c>
      <c r="F50" s="156">
        <v>8673.4799999929965</v>
      </c>
      <c r="G50" s="157">
        <v>17276512.779999994</v>
      </c>
      <c r="H50" s="156">
        <v>14070239.300000001</v>
      </c>
      <c r="I50" s="158">
        <v>3206273.48</v>
      </c>
    </row>
    <row r="51" spans="1:9" ht="13.95" hidden="1" customHeight="1">
      <c r="A51" s="154">
        <v>2004</v>
      </c>
      <c r="B51" s="155">
        <v>1263317.17</v>
      </c>
      <c r="C51" s="156">
        <v>2693833.56</v>
      </c>
      <c r="D51" s="156">
        <v>2061358.95</v>
      </c>
      <c r="E51" s="156">
        <v>11387280.82</v>
      </c>
      <c r="F51" s="156">
        <v>8725.8099999986589</v>
      </c>
      <c r="G51" s="157">
        <v>17414516.309999999</v>
      </c>
      <c r="H51" s="156">
        <v>14201680.59</v>
      </c>
      <c r="I51" s="158">
        <v>3212835.72</v>
      </c>
    </row>
    <row r="52" spans="1:9" ht="13.95" hidden="1" customHeight="1">
      <c r="A52" s="154">
        <v>2004</v>
      </c>
      <c r="B52" s="155">
        <v>1246094.77</v>
      </c>
      <c r="C52" s="156">
        <v>2645747.7200000002</v>
      </c>
      <c r="D52" s="156">
        <v>2010139.04</v>
      </c>
      <c r="E52" s="156">
        <v>11351630.220000001</v>
      </c>
      <c r="F52" s="156">
        <v>6562.8999999985099</v>
      </c>
      <c r="G52" s="157">
        <v>17260174.649999999</v>
      </c>
      <c r="H52" s="156">
        <v>14046612.25</v>
      </c>
      <c r="I52" s="158">
        <v>3213562.4</v>
      </c>
    </row>
    <row r="53" spans="1:9" ht="13.95" hidden="1" customHeight="1">
      <c r="A53" s="154">
        <v>2004</v>
      </c>
      <c r="B53" s="155">
        <v>1245504.5900000001</v>
      </c>
      <c r="C53" s="156">
        <v>2660838.86</v>
      </c>
      <c r="D53" s="156">
        <v>2033858.63</v>
      </c>
      <c r="E53" s="156">
        <v>11301001.9</v>
      </c>
      <c r="F53" s="156">
        <v>5914.7399999946356</v>
      </c>
      <c r="G53" s="157">
        <v>17247118.719999995</v>
      </c>
      <c r="H53" s="156">
        <v>14031870.789999999</v>
      </c>
      <c r="I53" s="158">
        <v>3215247.93</v>
      </c>
    </row>
    <row r="54" spans="1:9" ht="13.95" hidden="1" customHeight="1">
      <c r="A54" s="154">
        <v>2004</v>
      </c>
      <c r="B54" s="155">
        <v>1258536.8</v>
      </c>
      <c r="C54" s="156">
        <v>2665703.04</v>
      </c>
      <c r="D54" s="156">
        <v>2062689.33</v>
      </c>
      <c r="E54" s="156">
        <v>11321408.140000001</v>
      </c>
      <c r="F54" s="156">
        <v>5879.7399999983609</v>
      </c>
      <c r="G54" s="157">
        <v>17314217.050000001</v>
      </c>
      <c r="H54" s="156">
        <v>14093262.02</v>
      </c>
      <c r="I54" s="158">
        <v>3220955.03</v>
      </c>
    </row>
    <row r="55" spans="1:9" ht="13.95" hidden="1" customHeight="1">
      <c r="A55" s="154">
        <v>2004</v>
      </c>
      <c r="B55" s="155">
        <v>1256034.0900000001</v>
      </c>
      <c r="C55" s="156">
        <v>2668729.9500000002</v>
      </c>
      <c r="D55" s="156">
        <v>2084250.09</v>
      </c>
      <c r="E55" s="156">
        <v>11334586.57</v>
      </c>
      <c r="F55" s="156">
        <v>5873.5399999991059</v>
      </c>
      <c r="G55" s="157">
        <v>17349474.239999998</v>
      </c>
      <c r="H55" s="156">
        <v>14122653.779999999</v>
      </c>
      <c r="I55" s="158">
        <v>3226820.46</v>
      </c>
    </row>
    <row r="56" spans="1:9" ht="13.95" hidden="1" customHeight="1">
      <c r="A56" s="154">
        <v>2004</v>
      </c>
      <c r="B56" s="155">
        <v>1256070.7</v>
      </c>
      <c r="C56" s="156">
        <v>2650481.15</v>
      </c>
      <c r="D56" s="156">
        <v>2045603.6</v>
      </c>
      <c r="E56" s="156">
        <v>11382429.65</v>
      </c>
      <c r="F56" s="156">
        <v>5775.9499999992549</v>
      </c>
      <c r="G56" s="157">
        <v>17340361.050000001</v>
      </c>
      <c r="H56" s="156">
        <v>14108261.75</v>
      </c>
      <c r="I56" s="158">
        <v>3232099.3</v>
      </c>
    </row>
    <row r="57" spans="1:9" ht="13.95" hidden="1" customHeight="1">
      <c r="A57" s="154">
        <v>2005</v>
      </c>
      <c r="B57" s="155"/>
      <c r="C57" s="156"/>
      <c r="D57" s="156"/>
      <c r="E57" s="156"/>
      <c r="F57" s="156"/>
      <c r="G57" s="157"/>
      <c r="H57" s="156"/>
      <c r="I57" s="158"/>
    </row>
    <row r="58" spans="1:9" ht="13.95" hidden="1" customHeight="1">
      <c r="A58" s="154">
        <v>2005</v>
      </c>
      <c r="B58" s="155">
        <v>1237722.6000000001</v>
      </c>
      <c r="C58" s="156">
        <v>2633557.9</v>
      </c>
      <c r="D58" s="156">
        <v>2031264.25</v>
      </c>
      <c r="E58" s="156">
        <v>11272808.6</v>
      </c>
      <c r="F58" s="156">
        <v>5587.0999999996275</v>
      </c>
      <c r="G58" s="157">
        <v>17180940.449999999</v>
      </c>
      <c r="H58" s="156">
        <v>13950789.949999999</v>
      </c>
      <c r="I58" s="158">
        <v>3230150.5</v>
      </c>
    </row>
    <row r="59" spans="1:9" ht="13.95" customHeight="1">
      <c r="A59" s="154">
        <v>2005</v>
      </c>
      <c r="B59" s="155">
        <v>1236576.1000000001</v>
      </c>
      <c r="C59" s="156">
        <v>2647642.65</v>
      </c>
      <c r="D59" s="156">
        <v>2088024.8</v>
      </c>
      <c r="E59" s="156">
        <v>11342582.5</v>
      </c>
      <c r="F59" s="156">
        <v>5557.7500000009313</v>
      </c>
      <c r="G59" s="157">
        <v>17320383.800000001</v>
      </c>
      <c r="H59" s="156">
        <v>14081961.949999999</v>
      </c>
      <c r="I59" s="158">
        <v>3238421.85</v>
      </c>
    </row>
    <row r="60" spans="1:9" ht="13.95" hidden="1" customHeight="1">
      <c r="A60" s="154">
        <v>2005</v>
      </c>
      <c r="B60" s="155">
        <v>1230951.47</v>
      </c>
      <c r="C60" s="156">
        <v>2644583.14</v>
      </c>
      <c r="D60" s="156">
        <v>2108556.71</v>
      </c>
      <c r="E60" s="156">
        <v>11440901.039999999</v>
      </c>
      <c r="F60" s="156">
        <v>5552.0199999997858</v>
      </c>
      <c r="G60" s="157">
        <v>17430544.379999999</v>
      </c>
      <c r="H60" s="156">
        <v>14175986.359999999</v>
      </c>
      <c r="I60" s="158">
        <v>3254558.02</v>
      </c>
    </row>
    <row r="61" spans="1:9" ht="13.95" hidden="1" customHeight="1">
      <c r="A61" s="154">
        <v>2005</v>
      </c>
      <c r="B61" s="155">
        <v>1234007.6299999999</v>
      </c>
      <c r="C61" s="156">
        <v>2643544.7200000002</v>
      </c>
      <c r="D61" s="156">
        <v>2142392.13</v>
      </c>
      <c r="E61" s="156">
        <v>11549972.59</v>
      </c>
      <c r="F61" s="156">
        <v>5545.9399999980815</v>
      </c>
      <c r="G61" s="157">
        <v>17575463.009999998</v>
      </c>
      <c r="H61" s="156">
        <v>14301500.43</v>
      </c>
      <c r="I61" s="158">
        <v>3273962.58</v>
      </c>
    </row>
    <row r="62" spans="1:9" ht="13.95" hidden="1" customHeight="1">
      <c r="A62" s="154">
        <v>2005</v>
      </c>
      <c r="B62" s="155">
        <v>1244694.31</v>
      </c>
      <c r="C62" s="156">
        <v>2650814.36</v>
      </c>
      <c r="D62" s="156">
        <v>2176221.31</v>
      </c>
      <c r="E62" s="156">
        <v>11712377.68</v>
      </c>
      <c r="F62" s="156">
        <v>5547.8799999994226</v>
      </c>
      <c r="G62" s="157">
        <v>17789655.539999999</v>
      </c>
      <c r="H62" s="156">
        <v>14491029.6</v>
      </c>
      <c r="I62" s="158">
        <v>3298625.94</v>
      </c>
    </row>
    <row r="63" spans="1:9" ht="13.95" hidden="1" customHeight="1">
      <c r="A63" s="154">
        <v>2005</v>
      </c>
      <c r="B63" s="155">
        <v>1259140.95</v>
      </c>
      <c r="C63" s="156">
        <v>2666548.86</v>
      </c>
      <c r="D63" s="156">
        <v>2220053.59</v>
      </c>
      <c r="E63" s="156">
        <v>11868864</v>
      </c>
      <c r="F63" s="156">
        <v>5150.7099999997299</v>
      </c>
      <c r="G63" s="157">
        <v>18019758.109999999</v>
      </c>
      <c r="H63" s="156">
        <v>14694527.58</v>
      </c>
      <c r="I63" s="158">
        <v>3325230.53</v>
      </c>
    </row>
    <row r="64" spans="1:9" ht="13.95" hidden="1" customHeight="1">
      <c r="A64" s="154">
        <v>2005</v>
      </c>
      <c r="B64" s="155">
        <v>1261475.43</v>
      </c>
      <c r="C64" s="156">
        <v>2680174.4700000002</v>
      </c>
      <c r="D64" s="156">
        <v>2245256.34</v>
      </c>
      <c r="E64" s="156">
        <v>12068579.91</v>
      </c>
      <c r="F64" s="156">
        <v>4907.9200000001583</v>
      </c>
      <c r="G64" s="157">
        <v>18260394.07</v>
      </c>
      <c r="H64" s="156">
        <v>14915247.960000001</v>
      </c>
      <c r="I64" s="158">
        <v>3345146.11</v>
      </c>
    </row>
    <row r="65" spans="1:9" ht="13.95" hidden="1" customHeight="1">
      <c r="A65" s="154">
        <v>2005</v>
      </c>
      <c r="B65" s="155">
        <v>1248897.5</v>
      </c>
      <c r="C65" s="156">
        <v>2640500.6800000002</v>
      </c>
      <c r="D65" s="156">
        <v>2209900.5</v>
      </c>
      <c r="E65" s="156">
        <v>12064270.4</v>
      </c>
      <c r="F65" s="156">
        <v>4743.5099999955855</v>
      </c>
      <c r="G65" s="157">
        <v>18168312.589999996</v>
      </c>
      <c r="H65" s="156">
        <v>14811433.789999999</v>
      </c>
      <c r="I65" s="158">
        <v>3356878.8</v>
      </c>
    </row>
    <row r="66" spans="1:9" ht="13.95" hidden="1" customHeight="1">
      <c r="A66" s="154">
        <v>2005</v>
      </c>
      <c r="B66" s="155">
        <v>1239644.8999999999</v>
      </c>
      <c r="C66" s="156">
        <v>2655650.36</v>
      </c>
      <c r="D66" s="156">
        <v>2245067.2200000002</v>
      </c>
      <c r="E66" s="156">
        <v>12052148.310000001</v>
      </c>
      <c r="F66" s="156">
        <v>4428.7499999948777</v>
      </c>
      <c r="G66" s="157">
        <v>18196939.539999995</v>
      </c>
      <c r="H66" s="156">
        <v>14829351.609999999</v>
      </c>
      <c r="I66" s="158">
        <v>3367587.93</v>
      </c>
    </row>
    <row r="67" spans="1:9" ht="13.95" hidden="1" customHeight="1">
      <c r="A67" s="154">
        <v>2005</v>
      </c>
      <c r="B67" s="155">
        <v>1244062.05</v>
      </c>
      <c r="C67" s="156">
        <v>2658923.0499999998</v>
      </c>
      <c r="D67" s="156">
        <v>2287957.2999999998</v>
      </c>
      <c r="E67" s="156">
        <v>12099636.6</v>
      </c>
      <c r="F67" s="156">
        <v>4234.4000000029337</v>
      </c>
      <c r="G67" s="157">
        <v>18294813.400000002</v>
      </c>
      <c r="H67" s="156">
        <v>14916828.75</v>
      </c>
      <c r="I67" s="158">
        <v>3377984.65</v>
      </c>
    </row>
    <row r="68" spans="1:9" ht="13.95" hidden="1" customHeight="1">
      <c r="A68" s="154">
        <v>2005</v>
      </c>
      <c r="B68" s="155">
        <v>1242872.1399999999</v>
      </c>
      <c r="C68" s="156">
        <v>2658213.14</v>
      </c>
      <c r="D68" s="156">
        <v>2310763.66</v>
      </c>
      <c r="E68" s="156">
        <v>12114490.09</v>
      </c>
      <c r="F68" s="156">
        <v>4090.7800000023562</v>
      </c>
      <c r="G68" s="157">
        <v>18330429.810000002</v>
      </c>
      <c r="H68" s="156">
        <v>14944602.83</v>
      </c>
      <c r="I68" s="158">
        <v>3385826.98</v>
      </c>
    </row>
    <row r="69" spans="1:9" ht="13.95" hidden="1" customHeight="1">
      <c r="A69" s="154">
        <v>2005</v>
      </c>
      <c r="B69" s="155">
        <v>1243103.05</v>
      </c>
      <c r="C69" s="156">
        <v>2640731.7000000002</v>
      </c>
      <c r="D69" s="156">
        <v>2268297.2000000002</v>
      </c>
      <c r="E69" s="156">
        <v>12160188.75</v>
      </c>
      <c r="F69" s="156">
        <v>4002.2499999988358</v>
      </c>
      <c r="G69" s="157">
        <v>18316322.949999999</v>
      </c>
      <c r="H69" s="156">
        <v>14925476.85</v>
      </c>
      <c r="I69" s="158">
        <v>3390846.1</v>
      </c>
    </row>
    <row r="70" spans="1:9" ht="13.95" hidden="1" customHeight="1">
      <c r="A70" s="154">
        <v>2006</v>
      </c>
      <c r="B70" s="155"/>
      <c r="C70" s="156"/>
      <c r="D70" s="156"/>
      <c r="E70" s="156"/>
      <c r="F70" s="156"/>
      <c r="G70" s="157"/>
      <c r="H70" s="156"/>
      <c r="I70" s="158"/>
    </row>
    <row r="71" spans="1:9" ht="13.95" hidden="1" customHeight="1">
      <c r="A71" s="154">
        <v>2006</v>
      </c>
      <c r="B71" s="155">
        <v>1235164.8500000001</v>
      </c>
      <c r="C71" s="156">
        <v>2622278.38</v>
      </c>
      <c r="D71" s="156">
        <v>2252926.38</v>
      </c>
      <c r="E71" s="156">
        <v>12040878.039999999</v>
      </c>
      <c r="F71" s="156">
        <v>3712.6400000001304</v>
      </c>
      <c r="G71" s="157">
        <v>18154960.289999999</v>
      </c>
      <c r="H71" s="156">
        <v>14769091.689999999</v>
      </c>
      <c r="I71" s="158">
        <v>3385868.6</v>
      </c>
    </row>
    <row r="72" spans="1:9" ht="13.95" customHeight="1">
      <c r="A72" s="154">
        <v>2006</v>
      </c>
      <c r="B72" s="155">
        <v>1228152.3500000001</v>
      </c>
      <c r="C72" s="156">
        <v>2636026.65</v>
      </c>
      <c r="D72" s="156">
        <v>2316073.5</v>
      </c>
      <c r="E72" s="156">
        <v>12103236.9</v>
      </c>
      <c r="F72" s="156">
        <v>3407.3499999996275</v>
      </c>
      <c r="G72" s="157">
        <v>18286896.75</v>
      </c>
      <c r="H72" s="156">
        <v>14894475.300000001</v>
      </c>
      <c r="I72" s="158">
        <v>3392421.45</v>
      </c>
    </row>
    <row r="73" spans="1:9" ht="13.95" hidden="1" customHeight="1">
      <c r="A73" s="154">
        <v>2006</v>
      </c>
      <c r="B73" s="155">
        <v>1221917.04</v>
      </c>
      <c r="C73" s="156">
        <v>2642175.91</v>
      </c>
      <c r="D73" s="156">
        <v>2350501.21</v>
      </c>
      <c r="E73" s="156">
        <v>12199500.91</v>
      </c>
      <c r="F73" s="156">
        <v>1331.9799999967217</v>
      </c>
      <c r="G73" s="157">
        <v>18415427.049999997</v>
      </c>
      <c r="H73" s="156">
        <v>15011215.550000001</v>
      </c>
      <c r="I73" s="158">
        <v>3404211.5</v>
      </c>
    </row>
    <row r="74" spans="1:9" ht="13.95" hidden="1" customHeight="1">
      <c r="A74" s="154">
        <v>2006</v>
      </c>
      <c r="B74" s="155">
        <v>1219229.27</v>
      </c>
      <c r="C74" s="156">
        <v>2641979.7200000002</v>
      </c>
      <c r="D74" s="156">
        <v>2367635.5499999998</v>
      </c>
      <c r="E74" s="156">
        <v>12310972.5</v>
      </c>
      <c r="F74" s="156">
        <v>491.80999999772757</v>
      </c>
      <c r="G74" s="157">
        <v>18540308.849999998</v>
      </c>
      <c r="H74" s="156">
        <v>15122932.98</v>
      </c>
      <c r="I74" s="158">
        <v>3417375.87</v>
      </c>
    </row>
    <row r="75" spans="1:9" ht="13.95" hidden="1" customHeight="1">
      <c r="A75" s="154">
        <v>2006</v>
      </c>
      <c r="B75" s="155">
        <v>1218397.0900000001</v>
      </c>
      <c r="C75" s="156">
        <v>2652128.04</v>
      </c>
      <c r="D75" s="156">
        <v>2395308.86</v>
      </c>
      <c r="E75" s="156">
        <v>12430512.949999999</v>
      </c>
      <c r="F75" s="156">
        <v>179.34999999613501</v>
      </c>
      <c r="G75" s="157">
        <v>18696526.289999995</v>
      </c>
      <c r="H75" s="156">
        <v>15265453.35</v>
      </c>
      <c r="I75" s="158">
        <v>3431072.94</v>
      </c>
    </row>
    <row r="76" spans="1:9" ht="13.95" hidden="1" customHeight="1">
      <c r="A76" s="154">
        <v>2006</v>
      </c>
      <c r="B76" s="155">
        <v>1210921.5900000001</v>
      </c>
      <c r="C76" s="156">
        <v>2663619.63</v>
      </c>
      <c r="D76" s="156">
        <v>2418575.4</v>
      </c>
      <c r="E76" s="156">
        <v>12514419.4</v>
      </c>
      <c r="F76" s="156">
        <v>134.34999999334104</v>
      </c>
      <c r="G76" s="157">
        <v>18807670.369999994</v>
      </c>
      <c r="H76" s="156">
        <v>15368628.300000001</v>
      </c>
      <c r="I76" s="158">
        <v>3439042.07</v>
      </c>
    </row>
    <row r="77" spans="1:9" ht="13.95" hidden="1" customHeight="1">
      <c r="A77" s="154">
        <v>2006</v>
      </c>
      <c r="B77" s="155">
        <v>1197317.47</v>
      </c>
      <c r="C77" s="156">
        <v>2675679.4700000002</v>
      </c>
      <c r="D77" s="156">
        <v>2430698.7999999998</v>
      </c>
      <c r="E77" s="156">
        <v>12641127</v>
      </c>
      <c r="F77" s="156">
        <v>133.5999999998603</v>
      </c>
      <c r="G77" s="157">
        <v>18944956.34</v>
      </c>
      <c r="H77" s="156">
        <v>15505214.07</v>
      </c>
      <c r="I77" s="158">
        <v>3439742.27</v>
      </c>
    </row>
    <row r="78" spans="1:9" ht="13.95" hidden="1" customHeight="1">
      <c r="A78" s="154">
        <v>2006</v>
      </c>
      <c r="B78" s="155">
        <v>1186204.72</v>
      </c>
      <c r="C78" s="156">
        <v>2636006.1800000002</v>
      </c>
      <c r="D78" s="156">
        <v>2371446.63</v>
      </c>
      <c r="E78" s="156">
        <v>12566756.09</v>
      </c>
      <c r="F78" s="156">
        <v>132.97999999416061</v>
      </c>
      <c r="G78" s="157">
        <v>18760546.599999994</v>
      </c>
      <c r="H78" s="156">
        <v>15326871.029999999</v>
      </c>
      <c r="I78" s="158">
        <v>3433675.57</v>
      </c>
    </row>
    <row r="79" spans="1:9" ht="13.95" hidden="1" customHeight="1">
      <c r="A79" s="154">
        <v>2006</v>
      </c>
      <c r="B79" s="155">
        <v>1185956.3799999999</v>
      </c>
      <c r="C79" s="156">
        <v>2649496.7599999998</v>
      </c>
      <c r="D79" s="156">
        <v>2402531.14</v>
      </c>
      <c r="E79" s="156">
        <v>12538981.09</v>
      </c>
      <c r="F79" s="156">
        <v>131.73999999603257</v>
      </c>
      <c r="G79" s="157">
        <v>18777097.109999996</v>
      </c>
      <c r="H79" s="156">
        <v>15345178.220000001</v>
      </c>
      <c r="I79" s="158">
        <v>3431918.89</v>
      </c>
    </row>
    <row r="80" spans="1:9" ht="13.95" hidden="1" customHeight="1">
      <c r="A80" s="154">
        <v>2006</v>
      </c>
      <c r="B80" s="155">
        <v>1191658.04</v>
      </c>
      <c r="C80" s="156">
        <v>2655649.9</v>
      </c>
      <c r="D80" s="156">
        <v>2438983.71</v>
      </c>
      <c r="E80" s="156">
        <v>12579937.380000001</v>
      </c>
      <c r="F80" s="156">
        <v>129.9800000009127</v>
      </c>
      <c r="G80" s="157">
        <v>18866359.010000002</v>
      </c>
      <c r="H80" s="156">
        <v>15431560.98</v>
      </c>
      <c r="I80" s="158">
        <v>3434798.03</v>
      </c>
    </row>
    <row r="81" spans="1:9" ht="13.95" hidden="1" customHeight="1">
      <c r="A81" s="154">
        <v>2006</v>
      </c>
      <c r="B81" s="155">
        <v>1192862.8500000001</v>
      </c>
      <c r="C81" s="156">
        <v>2662589.14</v>
      </c>
      <c r="D81" s="156">
        <v>2459827.09</v>
      </c>
      <c r="E81" s="156">
        <v>12607414.279999999</v>
      </c>
      <c r="F81" s="156">
        <v>128.98000000044703</v>
      </c>
      <c r="G81" s="157">
        <v>18922822.34</v>
      </c>
      <c r="H81" s="156">
        <v>15487466.49</v>
      </c>
      <c r="I81" s="158">
        <v>3435355.85</v>
      </c>
    </row>
    <row r="82" spans="1:9" ht="13.95" hidden="1" customHeight="1">
      <c r="A82" s="154">
        <v>2006</v>
      </c>
      <c r="B82" s="155">
        <v>1201771.1100000001</v>
      </c>
      <c r="C82" s="156">
        <v>2653278.88</v>
      </c>
      <c r="D82" s="156">
        <v>2421559.94</v>
      </c>
      <c r="E82" s="156">
        <v>12649258.83</v>
      </c>
      <c r="F82" s="156">
        <v>127.02999999909662</v>
      </c>
      <c r="G82" s="157">
        <v>18925995.789999999</v>
      </c>
      <c r="H82" s="156">
        <v>15488655.59</v>
      </c>
      <c r="I82" s="158">
        <v>3437340.2</v>
      </c>
    </row>
    <row r="83" spans="1:9" ht="13.95" hidden="1" customHeight="1">
      <c r="A83" s="154">
        <v>2007</v>
      </c>
      <c r="B83" s="155"/>
      <c r="C83" s="156"/>
      <c r="D83" s="156"/>
      <c r="E83" s="156"/>
      <c r="F83" s="156"/>
      <c r="G83" s="157"/>
      <c r="H83" s="156"/>
      <c r="I83" s="158"/>
    </row>
    <row r="84" spans="1:9" ht="13.95" hidden="1" customHeight="1">
      <c r="A84" s="154">
        <v>2007</v>
      </c>
      <c r="B84" s="155">
        <v>1202429.72</v>
      </c>
      <c r="C84" s="156">
        <v>2644572.27</v>
      </c>
      <c r="D84" s="156">
        <v>2411367.27</v>
      </c>
      <c r="E84" s="156">
        <v>12520102.5</v>
      </c>
      <c r="F84" s="156">
        <v>125.09999999566899</v>
      </c>
      <c r="G84" s="157">
        <v>18778596.859999996</v>
      </c>
      <c r="H84" s="156">
        <v>15346386.380000001</v>
      </c>
      <c r="I84" s="158">
        <v>3432210.48</v>
      </c>
    </row>
    <row r="85" spans="1:9" ht="13.95" customHeight="1">
      <c r="A85" s="154">
        <v>2007</v>
      </c>
      <c r="B85" s="155">
        <v>1203475.25</v>
      </c>
      <c r="C85" s="156">
        <v>2688532.5</v>
      </c>
      <c r="D85" s="156">
        <v>2449412.25</v>
      </c>
      <c r="E85" s="156">
        <v>12574460.85</v>
      </c>
      <c r="F85" s="156">
        <v>116.49999999813735</v>
      </c>
      <c r="G85" s="157">
        <v>18915997.349999998</v>
      </c>
      <c r="H85" s="156">
        <v>15475783.199999999</v>
      </c>
      <c r="I85" s="158">
        <v>3440214.15</v>
      </c>
    </row>
    <row r="86" spans="1:9" ht="13.95" hidden="1" customHeight="1">
      <c r="A86" s="154">
        <v>2007</v>
      </c>
      <c r="B86" s="155">
        <v>1200363.0900000001</v>
      </c>
      <c r="C86" s="156">
        <v>2707021.77</v>
      </c>
      <c r="D86" s="156">
        <v>2483888.59</v>
      </c>
      <c r="E86" s="156">
        <v>12667563.810000001</v>
      </c>
      <c r="F86" s="156">
        <v>114.0099999953527</v>
      </c>
      <c r="G86" s="157">
        <v>19058951.269999996</v>
      </c>
      <c r="H86" s="156">
        <v>15603967.48</v>
      </c>
      <c r="I86" s="158">
        <v>3454983.79</v>
      </c>
    </row>
    <row r="87" spans="1:9" ht="13.95" hidden="1" customHeight="1">
      <c r="A87" s="154">
        <v>2007</v>
      </c>
      <c r="B87" s="155">
        <v>1197765.68</v>
      </c>
      <c r="C87" s="156">
        <v>2708156.31</v>
      </c>
      <c r="D87" s="156">
        <v>2488334.31</v>
      </c>
      <c r="E87" s="156">
        <v>12756845.939999999</v>
      </c>
      <c r="F87" s="156">
        <v>113.76999999466352</v>
      </c>
      <c r="G87" s="157">
        <v>19151216.009999994</v>
      </c>
      <c r="H87" s="156">
        <v>15681703.92</v>
      </c>
      <c r="I87" s="158">
        <v>3469512.09</v>
      </c>
    </row>
    <row r="88" spans="1:9" ht="13.95" hidden="1" customHeight="1">
      <c r="A88" s="154">
        <v>2007</v>
      </c>
      <c r="B88" s="155">
        <v>1200072.5</v>
      </c>
      <c r="C88" s="156">
        <v>2722397.09</v>
      </c>
      <c r="D88" s="156">
        <v>2503781.54</v>
      </c>
      <c r="E88" s="156">
        <v>12876824.68</v>
      </c>
      <c r="F88" s="156">
        <v>112.87999999430031</v>
      </c>
      <c r="G88" s="157">
        <v>19303188.689999994</v>
      </c>
      <c r="H88" s="156">
        <v>15819915.16</v>
      </c>
      <c r="I88" s="158">
        <v>3483273.53</v>
      </c>
    </row>
    <row r="89" spans="1:9" ht="13.95" hidden="1" customHeight="1">
      <c r="A89" s="154">
        <v>2007</v>
      </c>
      <c r="B89" s="155">
        <v>1194636.3799999999</v>
      </c>
      <c r="C89" s="156">
        <v>2734458.23</v>
      </c>
      <c r="D89" s="156">
        <v>2513052.19</v>
      </c>
      <c r="E89" s="156">
        <v>12935519.140000001</v>
      </c>
      <c r="F89" s="156">
        <v>110.36000000033528</v>
      </c>
      <c r="G89" s="157">
        <v>19377776.300000001</v>
      </c>
      <c r="H89" s="156">
        <v>15882996.029999999</v>
      </c>
      <c r="I89" s="158">
        <v>3494780.27</v>
      </c>
    </row>
    <row r="90" spans="1:9" ht="13.95" hidden="1" customHeight="1">
      <c r="A90" s="154">
        <v>2007</v>
      </c>
      <c r="B90" s="155">
        <v>1187735.3600000001</v>
      </c>
      <c r="C90" s="156">
        <v>2744821.31</v>
      </c>
      <c r="D90" s="156">
        <v>2510482.59</v>
      </c>
      <c r="E90" s="156">
        <v>13049901.949999999</v>
      </c>
      <c r="F90" s="156">
        <v>108.9899999962654</v>
      </c>
      <c r="G90" s="157">
        <v>19493050.199999996</v>
      </c>
      <c r="H90" s="156">
        <v>15992558.4</v>
      </c>
      <c r="I90" s="158">
        <v>3500491.8</v>
      </c>
    </row>
    <row r="91" spans="1:9" ht="13.95" hidden="1" customHeight="1">
      <c r="A91" s="154">
        <v>2007</v>
      </c>
      <c r="B91" s="155">
        <v>1179274.68</v>
      </c>
      <c r="C91" s="156">
        <v>2703660.36</v>
      </c>
      <c r="D91" s="156">
        <v>2436255.5</v>
      </c>
      <c r="E91" s="156">
        <v>12966886.359999999</v>
      </c>
      <c r="F91" s="156">
        <v>108.28999999468215</v>
      </c>
      <c r="G91" s="157">
        <v>19286185.189999994</v>
      </c>
      <c r="H91" s="156">
        <v>15788853.57</v>
      </c>
      <c r="I91" s="158">
        <v>3497331.62</v>
      </c>
    </row>
    <row r="92" spans="1:9" ht="13.95" hidden="1" customHeight="1">
      <c r="A92" s="154">
        <v>2007</v>
      </c>
      <c r="B92" s="155">
        <v>1179912.05</v>
      </c>
      <c r="C92" s="156">
        <v>2717711.15</v>
      </c>
      <c r="D92" s="156">
        <v>2455652.9</v>
      </c>
      <c r="E92" s="156">
        <v>12937604.75</v>
      </c>
      <c r="F92" s="156">
        <v>104.50000000162981</v>
      </c>
      <c r="G92" s="157">
        <v>19290985.350000001</v>
      </c>
      <c r="H92" s="156">
        <v>15791028.1</v>
      </c>
      <c r="I92" s="158">
        <v>3499957.25</v>
      </c>
    </row>
    <row r="93" spans="1:9" ht="13.95" hidden="1" customHeight="1">
      <c r="A93" s="154">
        <v>2007</v>
      </c>
      <c r="B93" s="155">
        <v>1188724.3999999999</v>
      </c>
      <c r="C93" s="156">
        <v>2725820.68</v>
      </c>
      <c r="D93" s="156">
        <v>2479766</v>
      </c>
      <c r="E93" s="156">
        <v>12977270.4</v>
      </c>
      <c r="F93" s="156">
        <v>102.01999999210238</v>
      </c>
      <c r="G93" s="157">
        <v>19371683.499999993</v>
      </c>
      <c r="H93" s="156">
        <v>15864912.109999999</v>
      </c>
      <c r="I93" s="158">
        <v>3506771.39</v>
      </c>
    </row>
    <row r="94" spans="1:9" ht="13.95" hidden="1" customHeight="1">
      <c r="A94" s="154">
        <v>2007</v>
      </c>
      <c r="B94" s="155">
        <v>1186097.52</v>
      </c>
      <c r="C94" s="156">
        <v>2728847.52</v>
      </c>
      <c r="D94" s="156">
        <v>2488152.42</v>
      </c>
      <c r="E94" s="156">
        <v>12989959.470000001</v>
      </c>
      <c r="F94" s="156">
        <v>101.980000003241</v>
      </c>
      <c r="G94" s="157">
        <v>19393158.910000004</v>
      </c>
      <c r="H94" s="156">
        <v>15882775.68</v>
      </c>
      <c r="I94" s="158">
        <v>3510383.23</v>
      </c>
    </row>
    <row r="95" spans="1:9" ht="13.95" hidden="1" customHeight="1">
      <c r="A95" s="154">
        <v>2007</v>
      </c>
      <c r="B95" s="155">
        <v>1188235.94</v>
      </c>
      <c r="C95" s="156">
        <v>2717009.58</v>
      </c>
      <c r="D95" s="156">
        <v>2430280.17</v>
      </c>
      <c r="E95" s="156">
        <v>13037149.41</v>
      </c>
      <c r="F95" s="156">
        <v>101.98000000184402</v>
      </c>
      <c r="G95" s="157">
        <v>19372777.080000002</v>
      </c>
      <c r="H95" s="156">
        <v>15859836.27</v>
      </c>
      <c r="I95" s="158">
        <v>3512940.81</v>
      </c>
    </row>
    <row r="96" spans="1:9" ht="13.95" hidden="1" customHeight="1">
      <c r="A96" s="154">
        <v>2008</v>
      </c>
      <c r="B96" s="155"/>
      <c r="C96" s="156"/>
      <c r="D96" s="156"/>
      <c r="E96" s="156"/>
      <c r="F96" s="156"/>
      <c r="G96" s="157"/>
      <c r="H96" s="156"/>
      <c r="I96" s="158"/>
    </row>
    <row r="97" spans="1:9" ht="13.75" hidden="1" customHeight="1">
      <c r="A97" s="154">
        <v>2008</v>
      </c>
      <c r="B97" s="155">
        <v>1198044</v>
      </c>
      <c r="C97" s="156">
        <v>2698022.54</v>
      </c>
      <c r="D97" s="156">
        <v>2385886.86</v>
      </c>
      <c r="E97" s="156">
        <v>12879795.609999994</v>
      </c>
      <c r="F97" s="156">
        <v>102.00000000046566</v>
      </c>
      <c r="G97" s="157">
        <v>19161851.009999994</v>
      </c>
      <c r="H97" s="156">
        <v>15656609.300000001</v>
      </c>
      <c r="I97" s="158">
        <v>3505241.71</v>
      </c>
    </row>
    <row r="98" spans="1:9" ht="13.95" customHeight="1">
      <c r="A98" s="154">
        <v>2008</v>
      </c>
      <c r="B98" s="155">
        <v>1201197.95</v>
      </c>
      <c r="C98" s="156">
        <v>2707470.6</v>
      </c>
      <c r="D98" s="156">
        <v>2409173.7999999998</v>
      </c>
      <c r="E98" s="156">
        <v>12927282.410000006</v>
      </c>
      <c r="F98" s="156">
        <v>101.99999999976717</v>
      </c>
      <c r="G98" s="157">
        <v>19245226.760000005</v>
      </c>
      <c r="H98" s="156">
        <v>15738096.1</v>
      </c>
      <c r="I98" s="158">
        <v>3507130.66</v>
      </c>
    </row>
    <row r="99" spans="1:9" ht="13.95" hidden="1" customHeight="1">
      <c r="A99" s="154">
        <v>2008</v>
      </c>
      <c r="B99" s="155">
        <v>1208487.47</v>
      </c>
      <c r="C99" s="156">
        <v>2701445.52</v>
      </c>
      <c r="D99" s="156">
        <v>2386477.21</v>
      </c>
      <c r="E99" s="156">
        <v>13017898.310000001</v>
      </c>
      <c r="F99" s="156">
        <v>101.62000000593252</v>
      </c>
      <c r="G99" s="157">
        <v>19314410.130000006</v>
      </c>
      <c r="H99" s="156">
        <v>15797495.35</v>
      </c>
      <c r="I99" s="158">
        <v>3516914.78</v>
      </c>
    </row>
    <row r="100" spans="1:9" ht="13.95" hidden="1" customHeight="1">
      <c r="A100" s="154">
        <v>2008</v>
      </c>
      <c r="B100" s="155">
        <v>1212988.68</v>
      </c>
      <c r="C100" s="156">
        <v>2698108.13</v>
      </c>
      <c r="D100" s="156">
        <v>2365913.36</v>
      </c>
      <c r="E100" s="156">
        <v>13079158.5</v>
      </c>
      <c r="F100" s="156">
        <v>100.74999999837019</v>
      </c>
      <c r="G100" s="157">
        <v>19356269.419999998</v>
      </c>
      <c r="H100" s="156">
        <v>15836150.890000001</v>
      </c>
      <c r="I100" s="158">
        <v>3520118.53</v>
      </c>
    </row>
    <row r="101" spans="1:9" ht="13.95" hidden="1" customHeight="1">
      <c r="A101" s="154">
        <v>2008</v>
      </c>
      <c r="B101" s="155">
        <v>1220917.8500000001</v>
      </c>
      <c r="C101" s="156">
        <v>2691769.09</v>
      </c>
      <c r="D101" s="156">
        <v>2327961.19</v>
      </c>
      <c r="E101" s="156">
        <v>13168892.039999999</v>
      </c>
      <c r="F101" s="156">
        <v>101.39999999757856</v>
      </c>
      <c r="G101" s="157">
        <v>19409641.569999997</v>
      </c>
      <c r="H101" s="156">
        <v>15889704.98</v>
      </c>
      <c r="I101" s="158">
        <v>3519936.59</v>
      </c>
    </row>
    <row r="102" spans="1:9" ht="13.95" hidden="1" customHeight="1">
      <c r="A102" s="154">
        <v>2008</v>
      </c>
      <c r="B102" s="155">
        <v>1205543.04</v>
      </c>
      <c r="C102" s="156">
        <v>2687724.19</v>
      </c>
      <c r="D102" s="156">
        <v>2283109.33</v>
      </c>
      <c r="E102" s="156">
        <v>13182475.57</v>
      </c>
      <c r="F102" s="156">
        <v>101.3100000009872</v>
      </c>
      <c r="G102" s="157">
        <v>19358953.440000001</v>
      </c>
      <c r="H102" s="156">
        <v>15839462.5</v>
      </c>
      <c r="I102" s="158">
        <v>3519490.94</v>
      </c>
    </row>
    <row r="103" spans="1:9" ht="13.95" hidden="1" customHeight="1">
      <c r="A103" s="154">
        <v>2008</v>
      </c>
      <c r="B103" s="155">
        <v>1196828.78</v>
      </c>
      <c r="C103" s="156">
        <v>2683165.13</v>
      </c>
      <c r="D103" s="156">
        <v>2237628.73</v>
      </c>
      <c r="E103" s="156">
        <v>13264498.43</v>
      </c>
      <c r="F103" s="156">
        <v>101.48999999905936</v>
      </c>
      <c r="G103" s="157">
        <v>19382222.559999999</v>
      </c>
      <c r="H103" s="156">
        <v>15873156.359999999</v>
      </c>
      <c r="I103" s="158">
        <v>3509066.2</v>
      </c>
    </row>
    <row r="104" spans="1:9" ht="13.95" hidden="1" customHeight="1">
      <c r="A104" s="154">
        <v>2008</v>
      </c>
      <c r="B104" s="155">
        <v>1189588.1000000001</v>
      </c>
      <c r="C104" s="156">
        <v>2637940.9500000002</v>
      </c>
      <c r="D104" s="156">
        <v>2143437.7000000002</v>
      </c>
      <c r="E104" s="156">
        <v>13166489.550000001</v>
      </c>
      <c r="F104" s="156">
        <v>99.849999997299165</v>
      </c>
      <c r="G104" s="157">
        <v>19137556.149999999</v>
      </c>
      <c r="H104" s="156">
        <v>15646705.65</v>
      </c>
      <c r="I104" s="158">
        <v>3490850.5</v>
      </c>
    </row>
    <row r="105" spans="1:9" ht="13.95" hidden="1" customHeight="1">
      <c r="A105" s="154">
        <v>2008</v>
      </c>
      <c r="B105" s="155">
        <v>1197545.27</v>
      </c>
      <c r="C105" s="156">
        <v>2630491.6800000002</v>
      </c>
      <c r="D105" s="156">
        <v>2106768.09</v>
      </c>
      <c r="E105" s="156">
        <v>13085456.310000001</v>
      </c>
      <c r="F105" s="156">
        <v>98.119999994523823</v>
      </c>
      <c r="G105" s="157">
        <v>19020359.469999995</v>
      </c>
      <c r="H105" s="156">
        <v>15540584.890000001</v>
      </c>
      <c r="I105" s="158">
        <v>3479774.58</v>
      </c>
    </row>
    <row r="106" spans="1:9" ht="13.95" hidden="1" customHeight="1">
      <c r="A106" s="154">
        <v>2008</v>
      </c>
      <c r="B106" s="155">
        <v>1224627.3400000001</v>
      </c>
      <c r="C106" s="156">
        <v>2606749.52</v>
      </c>
      <c r="D106" s="156">
        <v>2057589.21</v>
      </c>
      <c r="E106" s="156">
        <v>13029410.82</v>
      </c>
      <c r="F106" s="156">
        <v>96.319999996805564</v>
      </c>
      <c r="G106" s="157">
        <v>18918473.209999997</v>
      </c>
      <c r="H106" s="156">
        <v>15455016.15</v>
      </c>
      <c r="I106" s="158">
        <v>3463457.06</v>
      </c>
    </row>
    <row r="107" spans="1:9" ht="13.95" hidden="1" customHeight="1">
      <c r="A107" s="154">
        <v>2008</v>
      </c>
      <c r="B107" s="155">
        <v>1215156.3</v>
      </c>
      <c r="C107" s="156">
        <v>2574952.4</v>
      </c>
      <c r="D107" s="156">
        <v>1996386.95</v>
      </c>
      <c r="E107" s="156">
        <v>12934884.25</v>
      </c>
      <c r="F107" s="156">
        <v>6.7499999983701855</v>
      </c>
      <c r="G107" s="157">
        <v>18721386.649999999</v>
      </c>
      <c r="H107" s="156">
        <v>15277561.449999999</v>
      </c>
      <c r="I107" s="158">
        <v>3443825.2</v>
      </c>
    </row>
    <row r="108" spans="1:9" ht="13.95" hidden="1" customHeight="1">
      <c r="A108" s="154">
        <v>2008</v>
      </c>
      <c r="B108" s="155">
        <v>1219369.1499999999</v>
      </c>
      <c r="C108" s="156">
        <v>2529136.94</v>
      </c>
      <c r="D108" s="156">
        <v>1894544.78</v>
      </c>
      <c r="E108" s="156">
        <v>12888213.52</v>
      </c>
      <c r="F108" s="156">
        <v>47.350000006146729</v>
      </c>
      <c r="G108" s="157">
        <v>18531311.740000006</v>
      </c>
      <c r="H108" s="156">
        <v>15105489.24</v>
      </c>
      <c r="I108" s="158">
        <v>3425822.5</v>
      </c>
    </row>
    <row r="109" spans="1:9" s="95" customFormat="1" ht="13.95" customHeight="1">
      <c r="A109" s="917" t="s">
        <v>227</v>
      </c>
      <c r="B109" s="918"/>
      <c r="C109" s="918"/>
      <c r="D109" s="918"/>
      <c r="E109" s="918"/>
      <c r="F109" s="918"/>
      <c r="G109" s="918"/>
      <c r="H109" s="918"/>
      <c r="I109" s="919"/>
    </row>
    <row r="110" spans="1:9" ht="13.95" hidden="1" customHeight="1">
      <c r="A110" s="165"/>
      <c r="B110" s="166"/>
      <c r="C110" s="166"/>
      <c r="D110" s="166"/>
      <c r="E110" s="166"/>
      <c r="F110" s="166"/>
      <c r="G110" s="166"/>
      <c r="H110" s="166"/>
      <c r="I110" s="167"/>
    </row>
    <row r="111" spans="1:9" ht="13.95" hidden="1" customHeight="1">
      <c r="A111" s="154">
        <v>2008</v>
      </c>
      <c r="B111" s="168"/>
      <c r="C111" s="169"/>
      <c r="D111" s="169"/>
      <c r="E111" s="169"/>
      <c r="F111" s="169"/>
      <c r="G111" s="170"/>
      <c r="H111" s="169"/>
      <c r="I111" s="171"/>
    </row>
    <row r="112" spans="1:9" ht="13.95" hidden="1" customHeight="1">
      <c r="A112" s="154">
        <v>2008</v>
      </c>
      <c r="B112" s="172">
        <v>1145743.52</v>
      </c>
      <c r="C112" s="173">
        <v>2735979.39</v>
      </c>
      <c r="D112" s="173">
        <v>2520164.11</v>
      </c>
      <c r="E112" s="173">
        <v>12759861.989999995</v>
      </c>
      <c r="F112" s="173">
        <v>101.99999999953434</v>
      </c>
      <c r="G112" s="174">
        <v>19161851.009999994</v>
      </c>
      <c r="H112" s="173">
        <v>15656609.300000001</v>
      </c>
      <c r="I112" s="175">
        <v>3505241.71</v>
      </c>
    </row>
    <row r="113" spans="1:10" ht="13.95" customHeight="1">
      <c r="A113" s="154">
        <v>2008</v>
      </c>
      <c r="B113" s="155">
        <v>1148013.03</v>
      </c>
      <c r="C113" s="156">
        <v>2745233.85</v>
      </c>
      <c r="D113" s="156">
        <v>2542130.85</v>
      </c>
      <c r="E113" s="156">
        <v>12809747.030000005</v>
      </c>
      <c r="F113" s="156">
        <v>102.00000000023283</v>
      </c>
      <c r="G113" s="157">
        <v>19245226.760000005</v>
      </c>
      <c r="H113" s="156">
        <v>15738096.1</v>
      </c>
      <c r="I113" s="158">
        <v>3507130.66</v>
      </c>
    </row>
    <row r="114" spans="1:10" ht="13.95" hidden="1" customHeight="1">
      <c r="A114" s="154">
        <v>2008</v>
      </c>
      <c r="B114" s="155">
        <v>1154714.1100000001</v>
      </c>
      <c r="C114" s="156">
        <v>2740384.72</v>
      </c>
      <c r="D114" s="156">
        <v>2517815.5099999998</v>
      </c>
      <c r="E114" s="156">
        <v>12901394.17</v>
      </c>
      <c r="F114" s="156">
        <v>101.62000000639819</v>
      </c>
      <c r="G114" s="157">
        <v>19314410.130000006</v>
      </c>
      <c r="H114" s="156">
        <v>15797495.35</v>
      </c>
      <c r="I114" s="158">
        <v>3516914.78</v>
      </c>
    </row>
    <row r="115" spans="1:10" ht="13.95" hidden="1" customHeight="1">
      <c r="A115" s="154">
        <v>2008</v>
      </c>
      <c r="B115" s="155">
        <v>1158521.94</v>
      </c>
      <c r="C115" s="156">
        <v>2737429.13</v>
      </c>
      <c r="D115" s="156">
        <v>2496130.41</v>
      </c>
      <c r="E115" s="156">
        <v>12964087.189999999</v>
      </c>
      <c r="F115" s="156">
        <v>100.74999999860302</v>
      </c>
      <c r="G115" s="157">
        <v>19356269.419999998</v>
      </c>
      <c r="H115" s="156">
        <v>15836150.890000001</v>
      </c>
      <c r="I115" s="158">
        <v>3520118.53</v>
      </c>
    </row>
    <row r="116" spans="1:10" ht="13.95" hidden="1" customHeight="1">
      <c r="A116" s="154">
        <v>2008</v>
      </c>
      <c r="B116" s="155">
        <v>1165892.28</v>
      </c>
      <c r="C116" s="156">
        <v>2731897.79</v>
      </c>
      <c r="D116" s="156">
        <v>2456034.89</v>
      </c>
      <c r="E116" s="156">
        <v>13055715.210000001</v>
      </c>
      <c r="F116" s="156">
        <v>101.39999999548309</v>
      </c>
      <c r="G116" s="157">
        <v>19409641.569999997</v>
      </c>
      <c r="H116" s="156">
        <v>15889704.98</v>
      </c>
      <c r="I116" s="158">
        <v>3519936.59</v>
      </c>
    </row>
    <row r="117" spans="1:10" ht="13.95" hidden="1" customHeight="1">
      <c r="A117" s="154">
        <v>2008</v>
      </c>
      <c r="B117" s="155">
        <v>1150239.3999999999</v>
      </c>
      <c r="C117" s="156">
        <v>2729959.44</v>
      </c>
      <c r="D117" s="156">
        <v>2408670.5299999998</v>
      </c>
      <c r="E117" s="156">
        <v>13069982.76</v>
      </c>
      <c r="F117" s="156">
        <v>101.31000000191852</v>
      </c>
      <c r="G117" s="157">
        <v>19358953.440000001</v>
      </c>
      <c r="H117" s="156">
        <v>15839462.5</v>
      </c>
      <c r="I117" s="158">
        <v>3519490.94</v>
      </c>
    </row>
    <row r="118" spans="1:10" ht="13.95" hidden="1" customHeight="1">
      <c r="A118" s="154">
        <v>2008</v>
      </c>
      <c r="B118" s="155">
        <v>1139848.6499999999</v>
      </c>
      <c r="C118" s="156">
        <v>2731068.13</v>
      </c>
      <c r="D118" s="156">
        <v>2361177.4300000002</v>
      </c>
      <c r="E118" s="156">
        <v>13150026.859999999</v>
      </c>
      <c r="F118" s="156">
        <v>101.48999999929219</v>
      </c>
      <c r="G118" s="157">
        <v>19382222.559999999</v>
      </c>
      <c r="H118" s="156">
        <v>15873156.359999999</v>
      </c>
      <c r="I118" s="158">
        <v>3509066.2</v>
      </c>
    </row>
    <row r="119" spans="1:10" ht="13.95" hidden="1" customHeight="1">
      <c r="A119" s="154">
        <v>2008</v>
      </c>
      <c r="B119" s="155">
        <v>1133330.95</v>
      </c>
      <c r="C119" s="156">
        <v>2687358.25</v>
      </c>
      <c r="D119" s="156">
        <v>2262918.35</v>
      </c>
      <c r="E119" s="156">
        <v>13053848.75</v>
      </c>
      <c r="F119" s="156">
        <v>99.849999998463318</v>
      </c>
      <c r="G119" s="157">
        <v>19137556.149999999</v>
      </c>
      <c r="H119" s="156">
        <v>15646705.65</v>
      </c>
      <c r="I119" s="158">
        <v>3490850.5</v>
      </c>
    </row>
    <row r="120" spans="1:10" ht="13.95" hidden="1" customHeight="1">
      <c r="A120" s="154">
        <v>2008</v>
      </c>
      <c r="B120" s="155">
        <v>1142299.94</v>
      </c>
      <c r="C120" s="156">
        <v>2678445.4300000002</v>
      </c>
      <c r="D120" s="156">
        <v>2224697.14</v>
      </c>
      <c r="E120" s="156">
        <v>12974818.84</v>
      </c>
      <c r="F120" s="156">
        <v>98.119999994989485</v>
      </c>
      <c r="G120" s="157">
        <v>19020359.469999995</v>
      </c>
      <c r="H120" s="156">
        <v>15540584.890000001</v>
      </c>
      <c r="I120" s="158">
        <v>3479774.58</v>
      </c>
    </row>
    <row r="121" spans="1:10" ht="13.95" hidden="1" customHeight="1">
      <c r="A121" s="154">
        <v>2008</v>
      </c>
      <c r="B121" s="155">
        <v>1170618.07</v>
      </c>
      <c r="C121" s="156">
        <v>2648980.8199999998</v>
      </c>
      <c r="D121" s="156">
        <v>2172693.56</v>
      </c>
      <c r="E121" s="156">
        <v>12926084.439999999</v>
      </c>
      <c r="F121" s="156">
        <v>96.319999997736886</v>
      </c>
      <c r="G121" s="157">
        <v>18918473.209999997</v>
      </c>
      <c r="H121" s="156">
        <v>15455016.15</v>
      </c>
      <c r="I121" s="158">
        <v>3463457.06</v>
      </c>
    </row>
    <row r="122" spans="1:10" ht="13.95" hidden="1" customHeight="1">
      <c r="A122" s="154">
        <v>2008</v>
      </c>
      <c r="B122" s="155">
        <v>1162273.67</v>
      </c>
      <c r="C122" s="156">
        <v>2616827.4</v>
      </c>
      <c r="D122" s="156">
        <v>2108993.2999999998</v>
      </c>
      <c r="E122" s="156">
        <v>12833285.539999999</v>
      </c>
      <c r="F122" s="156">
        <v>6.7399999997578561</v>
      </c>
      <c r="G122" s="157">
        <v>18721386.649999999</v>
      </c>
      <c r="H122" s="156">
        <v>15277561.449999999</v>
      </c>
      <c r="I122" s="158">
        <v>3443825.2</v>
      </c>
    </row>
    <row r="123" spans="1:10" ht="13.95" hidden="1" customHeight="1">
      <c r="A123" s="154">
        <v>2008</v>
      </c>
      <c r="B123" s="155">
        <v>1166991.53</v>
      </c>
      <c r="C123" s="156">
        <v>2573535.89</v>
      </c>
      <c r="D123" s="156">
        <v>2004883.58</v>
      </c>
      <c r="E123" s="156">
        <v>12785853.390000001</v>
      </c>
      <c r="F123" s="156">
        <v>47.350000004982576</v>
      </c>
      <c r="G123" s="157">
        <v>18531311.740000006</v>
      </c>
      <c r="H123" s="156">
        <v>15105489.24</v>
      </c>
      <c r="I123" s="158">
        <v>3425822.5</v>
      </c>
    </row>
    <row r="124" spans="1:10" ht="13.95" hidden="1" customHeight="1">
      <c r="A124" s="154">
        <v>2009</v>
      </c>
      <c r="B124" s="155"/>
      <c r="C124" s="156"/>
      <c r="D124" s="156"/>
      <c r="E124" s="156"/>
      <c r="F124" s="156"/>
      <c r="G124" s="157"/>
      <c r="H124" s="156"/>
      <c r="I124" s="158"/>
    </row>
    <row r="125" spans="1:10" ht="13.95" hidden="1" customHeight="1">
      <c r="A125" s="154">
        <v>2009</v>
      </c>
      <c r="B125" s="155">
        <v>1172982.3999999999</v>
      </c>
      <c r="C125" s="156">
        <v>2513829.25</v>
      </c>
      <c r="D125" s="156">
        <v>1913269.3</v>
      </c>
      <c r="E125" s="156">
        <v>12581661.699999999</v>
      </c>
      <c r="F125" s="156">
        <v>0</v>
      </c>
      <c r="G125" s="157">
        <v>18181742.699999999</v>
      </c>
      <c r="H125" s="156">
        <v>14788704.199999999</v>
      </c>
      <c r="I125" s="158">
        <v>3393038.5</v>
      </c>
      <c r="J125" s="86"/>
    </row>
    <row r="126" spans="1:10" ht="13.95" customHeight="1">
      <c r="A126" s="154">
        <v>2009</v>
      </c>
      <c r="B126" s="155">
        <v>1182373.3999999999</v>
      </c>
      <c r="C126" s="156">
        <v>2489432.35</v>
      </c>
      <c r="D126" s="156">
        <v>1893345.6</v>
      </c>
      <c r="E126" s="156">
        <v>12547459.449999999</v>
      </c>
      <c r="F126" s="156">
        <v>-0.19999999413266778</v>
      </c>
      <c r="G126" s="157">
        <v>18112610.600000005</v>
      </c>
      <c r="H126" s="156">
        <v>14743473.75</v>
      </c>
      <c r="I126" s="158">
        <v>3369136.85</v>
      </c>
    </row>
    <row r="127" spans="1:10" ht="13.95" hidden="1" customHeight="1">
      <c r="A127" s="154">
        <v>2009</v>
      </c>
      <c r="B127" s="155">
        <v>1188510.3600000001</v>
      </c>
      <c r="C127" s="156">
        <v>2456449</v>
      </c>
      <c r="D127" s="156">
        <v>1863386.13</v>
      </c>
      <c r="E127" s="156">
        <v>12549776.310000001</v>
      </c>
      <c r="F127" s="156">
        <v>-2.0000003045424819E-2</v>
      </c>
      <c r="G127" s="157">
        <v>18058121.779999997</v>
      </c>
      <c r="H127" s="156">
        <v>14699958.109999999</v>
      </c>
      <c r="I127" s="158">
        <v>3358163.67</v>
      </c>
    </row>
    <row r="128" spans="1:10" ht="13.95" hidden="1" customHeight="1">
      <c r="A128" s="154">
        <v>2009</v>
      </c>
      <c r="B128" s="155">
        <v>1196474.3</v>
      </c>
      <c r="C128" s="156">
        <v>2426601.7000000002</v>
      </c>
      <c r="D128" s="156">
        <v>1831259.95</v>
      </c>
      <c r="E128" s="156">
        <v>12579847.300000001</v>
      </c>
      <c r="F128" s="156">
        <v>0</v>
      </c>
      <c r="G128" s="157">
        <v>18034183.25</v>
      </c>
      <c r="H128" s="156">
        <v>14685203.6</v>
      </c>
      <c r="I128" s="158">
        <v>3348979.65</v>
      </c>
    </row>
    <row r="129" spans="1:9" ht="13.95" hidden="1" customHeight="1">
      <c r="A129" s="154">
        <v>2009</v>
      </c>
      <c r="B129" s="155">
        <v>1212652.05</v>
      </c>
      <c r="C129" s="156">
        <v>2416364.35</v>
      </c>
      <c r="D129" s="156">
        <v>1830059.15</v>
      </c>
      <c r="E129" s="156">
        <v>12644411.800000001</v>
      </c>
      <c r="F129" s="156">
        <v>4.4237822294235229E-9</v>
      </c>
      <c r="G129" s="157">
        <v>18103487.350000005</v>
      </c>
      <c r="H129" s="156">
        <v>14761696.25</v>
      </c>
      <c r="I129" s="158">
        <v>3341791.1</v>
      </c>
    </row>
    <row r="130" spans="1:9" ht="13.95" hidden="1" customHeight="1">
      <c r="A130" s="154">
        <v>2009</v>
      </c>
      <c r="B130" s="155">
        <v>1208176.5900000001</v>
      </c>
      <c r="C130" s="156">
        <v>2410305.5</v>
      </c>
      <c r="D130" s="156">
        <v>1828276.77</v>
      </c>
      <c r="E130" s="156">
        <v>12651227.18</v>
      </c>
      <c r="F130" s="156">
        <v>-2.0000000251457095E-2</v>
      </c>
      <c r="G130" s="157">
        <v>18097986.02</v>
      </c>
      <c r="H130" s="156">
        <v>14762410.35</v>
      </c>
      <c r="I130" s="158">
        <v>3335575.67</v>
      </c>
    </row>
    <row r="131" spans="1:9" ht="13.95" hidden="1" customHeight="1">
      <c r="A131" s="154">
        <v>2009</v>
      </c>
      <c r="B131" s="155">
        <v>1187949.3</v>
      </c>
      <c r="C131" s="156">
        <v>2407958.91</v>
      </c>
      <c r="D131" s="156">
        <v>1817245.65</v>
      </c>
      <c r="E131" s="156">
        <v>12730400.17</v>
      </c>
      <c r="F131" s="156">
        <v>-1.9999998388811946E-2</v>
      </c>
      <c r="G131" s="157">
        <v>18143554.010000002</v>
      </c>
      <c r="H131" s="156">
        <v>14821779.119999999</v>
      </c>
      <c r="I131" s="158">
        <v>3321774.89</v>
      </c>
    </row>
    <row r="132" spans="1:9" ht="13.95" hidden="1" customHeight="1">
      <c r="A132" s="154">
        <v>2009</v>
      </c>
      <c r="B132" s="155">
        <v>1178352.95</v>
      </c>
      <c r="C132" s="156">
        <v>2379346</v>
      </c>
      <c r="D132" s="156">
        <v>1770832.19</v>
      </c>
      <c r="E132" s="156">
        <v>12672778.949999999</v>
      </c>
      <c r="F132" s="156">
        <v>-4.999999632127583E-2</v>
      </c>
      <c r="G132" s="157">
        <v>18001310.040000003</v>
      </c>
      <c r="H132" s="156">
        <v>14696108.25</v>
      </c>
      <c r="I132" s="158">
        <v>3305201.79</v>
      </c>
    </row>
    <row r="133" spans="1:9" ht="13.95" hidden="1" customHeight="1">
      <c r="A133" s="154">
        <v>2009</v>
      </c>
      <c r="B133" s="155">
        <v>1206665.95</v>
      </c>
      <c r="C133" s="156">
        <v>2377211.13</v>
      </c>
      <c r="D133" s="156">
        <v>1752156.72</v>
      </c>
      <c r="E133" s="156">
        <v>12599060.77</v>
      </c>
      <c r="F133" s="156">
        <v>-2.0000002114102244E-2</v>
      </c>
      <c r="G133" s="157">
        <v>17935094.549999997</v>
      </c>
      <c r="H133" s="156">
        <v>14637522.43</v>
      </c>
      <c r="I133" s="158">
        <v>3297572.12</v>
      </c>
    </row>
    <row r="134" spans="1:9" ht="13.95" hidden="1" customHeight="1">
      <c r="A134" s="154">
        <v>2009</v>
      </c>
      <c r="B134" s="155">
        <v>1218751.04</v>
      </c>
      <c r="C134" s="156">
        <v>2361786.7999999998</v>
      </c>
      <c r="D134" s="156">
        <v>1736021.95</v>
      </c>
      <c r="E134" s="156">
        <v>12592385.57</v>
      </c>
      <c r="F134" s="156">
        <v>-3.000000212341547E-2</v>
      </c>
      <c r="G134" s="157">
        <v>17908945.329999998</v>
      </c>
      <c r="H134" s="156">
        <v>14622893.98</v>
      </c>
      <c r="I134" s="158">
        <v>3286051.35</v>
      </c>
    </row>
    <row r="135" spans="1:9" ht="13.95" hidden="1" customHeight="1">
      <c r="A135" s="154">
        <v>2009</v>
      </c>
      <c r="B135" s="155">
        <v>1208036.8999999999</v>
      </c>
      <c r="C135" s="156">
        <v>2354408.2799999998</v>
      </c>
      <c r="D135" s="156">
        <v>1716576.04</v>
      </c>
      <c r="E135" s="156">
        <v>12568647.85</v>
      </c>
      <c r="F135" s="156">
        <v>-1.0000000707805157E-2</v>
      </c>
      <c r="G135" s="157">
        <v>17847669.059999999</v>
      </c>
      <c r="H135" s="156">
        <v>14573122.84</v>
      </c>
      <c r="I135" s="158">
        <v>3274546.22</v>
      </c>
    </row>
    <row r="136" spans="1:9" ht="13.95" hidden="1" customHeight="1">
      <c r="A136" s="154">
        <v>2009</v>
      </c>
      <c r="B136" s="155">
        <v>1230309.31</v>
      </c>
      <c r="C136" s="156">
        <v>2338146.0499999998</v>
      </c>
      <c r="D136" s="156">
        <v>1651351.26</v>
      </c>
      <c r="E136" s="156">
        <v>12584032.359999999</v>
      </c>
      <c r="F136" s="156">
        <v>-3.9999997708946466E-2</v>
      </c>
      <c r="G136" s="157">
        <v>17803838.940000001</v>
      </c>
      <c r="H136" s="156">
        <v>14536893.34</v>
      </c>
      <c r="I136" s="158">
        <v>3266945.6</v>
      </c>
    </row>
    <row r="137" spans="1:9" ht="13.95" hidden="1" customHeight="1">
      <c r="A137" s="154">
        <v>2010</v>
      </c>
      <c r="B137" s="155"/>
      <c r="C137" s="156"/>
      <c r="D137" s="156"/>
      <c r="E137" s="156"/>
      <c r="F137" s="156"/>
      <c r="G137" s="157"/>
      <c r="H137" s="156"/>
      <c r="I137" s="158"/>
    </row>
    <row r="138" spans="1:9" ht="13.95" hidden="1" customHeight="1">
      <c r="A138" s="154">
        <v>2010</v>
      </c>
      <c r="B138" s="155">
        <v>1235323.31</v>
      </c>
      <c r="C138" s="156">
        <v>2308471.63</v>
      </c>
      <c r="D138" s="156">
        <v>1577475.94</v>
      </c>
      <c r="E138" s="156">
        <v>12424740.15</v>
      </c>
      <c r="F138" s="156">
        <v>2.0000000484287739E-2</v>
      </c>
      <c r="G138" s="157">
        <v>17546011.050000001</v>
      </c>
      <c r="H138" s="156">
        <v>14294933.5</v>
      </c>
      <c r="I138" s="158">
        <v>3251077.5</v>
      </c>
    </row>
    <row r="139" spans="1:9" ht="13.95" customHeight="1">
      <c r="A139" s="154">
        <v>2010</v>
      </c>
      <c r="B139" s="155">
        <v>1234419.3</v>
      </c>
      <c r="C139" s="156">
        <v>2310802.5</v>
      </c>
      <c r="D139" s="156">
        <v>1585828.1</v>
      </c>
      <c r="E139" s="156">
        <v>12441301.25</v>
      </c>
      <c r="F139" s="156">
        <v>0</v>
      </c>
      <c r="G139" s="157">
        <v>17572351.149999999</v>
      </c>
      <c r="H139" s="156">
        <v>14332730.1</v>
      </c>
      <c r="I139" s="158">
        <v>3239621.05</v>
      </c>
    </row>
    <row r="140" spans="1:9" ht="13.95" hidden="1" customHeight="1">
      <c r="A140" s="154">
        <v>2010</v>
      </c>
      <c r="B140" s="155">
        <v>1220671.6000000001</v>
      </c>
      <c r="C140" s="156">
        <v>2301918.04</v>
      </c>
      <c r="D140" s="156">
        <v>1576646.13</v>
      </c>
      <c r="E140" s="156">
        <v>12495572.6</v>
      </c>
      <c r="F140" s="156">
        <v>2.0000000949949026E-2</v>
      </c>
      <c r="G140" s="157">
        <v>17594808.390000001</v>
      </c>
      <c r="H140" s="156">
        <v>14353514.85</v>
      </c>
      <c r="I140" s="158">
        <v>3241293.5</v>
      </c>
    </row>
    <row r="141" spans="1:9" ht="13.95" hidden="1" customHeight="1">
      <c r="A141" s="154">
        <v>2010</v>
      </c>
      <c r="B141" s="155">
        <v>1206647.3999999999</v>
      </c>
      <c r="C141" s="156">
        <v>2294442.4500000002</v>
      </c>
      <c r="D141" s="156">
        <v>1581730.9</v>
      </c>
      <c r="E141" s="156">
        <v>12565839.35</v>
      </c>
      <c r="F141" s="156">
        <v>1.862645149230957E-9</v>
      </c>
      <c r="G141" s="157">
        <v>17648660.100000001</v>
      </c>
      <c r="H141" s="156">
        <v>14404406.9</v>
      </c>
      <c r="I141" s="158">
        <v>3244253.2</v>
      </c>
    </row>
    <row r="142" spans="1:9" ht="13.95" hidden="1" customHeight="1">
      <c r="A142" s="154">
        <v>2010</v>
      </c>
      <c r="B142" s="155">
        <v>1206395.8999999999</v>
      </c>
      <c r="C142" s="156">
        <v>2299108.52</v>
      </c>
      <c r="D142" s="156">
        <v>1591986.38</v>
      </c>
      <c r="E142" s="156">
        <v>12664406.57</v>
      </c>
      <c r="F142" s="156">
        <v>9.9999988451600075E-3</v>
      </c>
      <c r="G142" s="157">
        <v>17761897.379999999</v>
      </c>
      <c r="H142" s="156">
        <v>14513018.119999999</v>
      </c>
      <c r="I142" s="158">
        <v>3248879.22</v>
      </c>
    </row>
    <row r="143" spans="1:9" ht="13.95" hidden="1" customHeight="1">
      <c r="A143" s="154">
        <v>2010</v>
      </c>
      <c r="B143" s="155">
        <v>1197095.3600000001</v>
      </c>
      <c r="C143" s="156">
        <v>2303259.77</v>
      </c>
      <c r="D143" s="156">
        <v>1594984.4</v>
      </c>
      <c r="E143" s="156">
        <v>12690442.18</v>
      </c>
      <c r="F143" s="156">
        <v>9.9999990779906511E-3</v>
      </c>
      <c r="G143" s="157">
        <v>17785781.719999999</v>
      </c>
      <c r="H143" s="156">
        <v>14533723.789999999</v>
      </c>
      <c r="I143" s="158">
        <v>3252057.89</v>
      </c>
    </row>
    <row r="144" spans="1:9" ht="13.95" hidden="1" customHeight="1">
      <c r="A144" s="154">
        <v>2010</v>
      </c>
      <c r="B144" s="155">
        <v>1173365.95</v>
      </c>
      <c r="C144" s="156">
        <v>2311308</v>
      </c>
      <c r="D144" s="156">
        <v>1586674.59</v>
      </c>
      <c r="E144" s="156">
        <v>12776974.09</v>
      </c>
      <c r="F144" s="156">
        <v>0</v>
      </c>
      <c r="G144" s="157">
        <v>17848322.629999999</v>
      </c>
      <c r="H144" s="156">
        <v>14602570.48</v>
      </c>
      <c r="I144" s="158">
        <v>3245752.12</v>
      </c>
    </row>
    <row r="145" spans="1:9" ht="13.95" hidden="1" customHeight="1">
      <c r="A145" s="154">
        <v>2010</v>
      </c>
      <c r="B145" s="155">
        <v>1162048.3999999999</v>
      </c>
      <c r="C145" s="156">
        <v>2287869.9500000002</v>
      </c>
      <c r="D145" s="156">
        <v>1550256.72</v>
      </c>
      <c r="E145" s="156">
        <v>12716289.18</v>
      </c>
      <c r="F145" s="156">
        <v>2.0000000018626451E-2</v>
      </c>
      <c r="G145" s="157">
        <v>17716464.27</v>
      </c>
      <c r="H145" s="156">
        <v>14485320.15</v>
      </c>
      <c r="I145" s="158">
        <v>3231144.08</v>
      </c>
    </row>
    <row r="146" spans="1:9" ht="13.95" hidden="1" customHeight="1">
      <c r="A146" s="154">
        <v>2010</v>
      </c>
      <c r="B146" s="155">
        <v>1187511.81</v>
      </c>
      <c r="C146" s="156">
        <v>2290128.2200000002</v>
      </c>
      <c r="D146" s="156">
        <v>1537317.81</v>
      </c>
      <c r="E146" s="156">
        <v>12656521.77</v>
      </c>
      <c r="F146" s="156">
        <v>1.9999999087303877E-2</v>
      </c>
      <c r="G146" s="157">
        <v>17671479.629999999</v>
      </c>
      <c r="H146" s="156">
        <v>14445491.439999999</v>
      </c>
      <c r="I146" s="158">
        <v>3225988.16</v>
      </c>
    </row>
    <row r="147" spans="1:9" ht="13.95" hidden="1" customHeight="1">
      <c r="A147" s="154">
        <v>2010</v>
      </c>
      <c r="B147" s="155">
        <v>1211195.6499999999</v>
      </c>
      <c r="C147" s="156">
        <v>2282803.4500000002</v>
      </c>
      <c r="D147" s="156">
        <v>1530334.6</v>
      </c>
      <c r="E147" s="156">
        <v>12641815.35</v>
      </c>
      <c r="F147" s="156">
        <v>0</v>
      </c>
      <c r="G147" s="157">
        <v>17666149.050000001</v>
      </c>
      <c r="H147" s="156">
        <v>14445472.85</v>
      </c>
      <c r="I147" s="158">
        <v>3220676.2</v>
      </c>
    </row>
    <row r="148" spans="1:9" ht="13.95" hidden="1" customHeight="1">
      <c r="A148" s="154">
        <v>2010</v>
      </c>
      <c r="B148" s="155">
        <v>1196586.8999999999</v>
      </c>
      <c r="C148" s="156">
        <v>2280229.7999999998</v>
      </c>
      <c r="D148" s="156">
        <v>1523062.9</v>
      </c>
      <c r="E148" s="156">
        <v>12612829.76</v>
      </c>
      <c r="F148" s="156">
        <v>1.9999999552965164E-2</v>
      </c>
      <c r="G148" s="157">
        <v>17612709.379999999</v>
      </c>
      <c r="H148" s="156">
        <v>14399040.689999999</v>
      </c>
      <c r="I148" s="158">
        <v>3213668.66</v>
      </c>
    </row>
    <row r="149" spans="1:9" ht="13.95" hidden="1" customHeight="1">
      <c r="A149" s="154">
        <v>2010</v>
      </c>
      <c r="B149" s="155">
        <v>1220808.73</v>
      </c>
      <c r="C149" s="156">
        <v>2264480.36</v>
      </c>
      <c r="D149" s="156">
        <v>1467539</v>
      </c>
      <c r="E149" s="156">
        <v>12632153.52</v>
      </c>
      <c r="F149" s="156">
        <v>1.9999999552965164E-2</v>
      </c>
      <c r="G149" s="157">
        <v>17584981.629999999</v>
      </c>
      <c r="H149" s="156">
        <v>14378604.039999999</v>
      </c>
      <c r="I149" s="158">
        <v>3206377.57</v>
      </c>
    </row>
    <row r="150" spans="1:9" ht="13.95" hidden="1" customHeight="1">
      <c r="A150" s="154">
        <v>2011</v>
      </c>
      <c r="B150" s="155"/>
      <c r="C150" s="156"/>
      <c r="D150" s="156"/>
      <c r="E150" s="156"/>
      <c r="F150" s="156"/>
      <c r="G150" s="157"/>
      <c r="H150" s="156"/>
      <c r="I150" s="158"/>
    </row>
    <row r="151" spans="1:9" ht="13.95" hidden="1" customHeight="1">
      <c r="A151" s="154">
        <v>2011</v>
      </c>
      <c r="B151" s="155">
        <v>1227493</v>
      </c>
      <c r="C151" s="156">
        <v>2241291</v>
      </c>
      <c r="D151" s="156">
        <v>1425258.7</v>
      </c>
      <c r="E151" s="156">
        <v>12467795.800000001</v>
      </c>
      <c r="F151" s="156">
        <v>2.7939677238464355E-9</v>
      </c>
      <c r="G151" s="157">
        <v>17361838.500000004</v>
      </c>
      <c r="H151" s="156">
        <v>14168786.1</v>
      </c>
      <c r="I151" s="158">
        <v>3193052.4</v>
      </c>
    </row>
    <row r="152" spans="1:9" ht="13.95" customHeight="1">
      <c r="A152" s="154">
        <v>2011</v>
      </c>
      <c r="B152" s="155">
        <v>1205196.7</v>
      </c>
      <c r="C152" s="156">
        <v>2244884.6</v>
      </c>
      <c r="D152" s="156">
        <v>1432308.65</v>
      </c>
      <c r="E152" s="156">
        <v>12464704.35</v>
      </c>
      <c r="F152" s="156">
        <v>-2.5611370801925659E-9</v>
      </c>
      <c r="G152" s="157">
        <v>17347094.299999997</v>
      </c>
      <c r="H152" s="156">
        <v>14164107.449999999</v>
      </c>
      <c r="I152" s="158">
        <v>3182986.85</v>
      </c>
    </row>
    <row r="153" spans="1:9" ht="13.95" hidden="1" customHeight="1">
      <c r="A153" s="154">
        <v>2011</v>
      </c>
      <c r="B153" s="155">
        <v>1188731.95</v>
      </c>
      <c r="C153" s="156">
        <v>2243191.8199999998</v>
      </c>
      <c r="D153" s="156">
        <v>1429251.73</v>
      </c>
      <c r="E153" s="156">
        <v>12531578.689999999</v>
      </c>
      <c r="F153" s="156">
        <v>-2.000000118277967E-2</v>
      </c>
      <c r="G153" s="157">
        <v>17392754.169999998</v>
      </c>
      <c r="H153" s="156">
        <v>14202763.109999999</v>
      </c>
      <c r="I153" s="158">
        <v>3189991.06</v>
      </c>
    </row>
    <row r="154" spans="1:9" ht="13.95" hidden="1" customHeight="1">
      <c r="A154" s="154">
        <v>2011</v>
      </c>
      <c r="B154" s="155">
        <v>1192544.68</v>
      </c>
      <c r="C154" s="156">
        <v>2238137.7799999998</v>
      </c>
      <c r="D154" s="156">
        <v>1415478.68</v>
      </c>
      <c r="E154" s="156">
        <v>12628039.630000001</v>
      </c>
      <c r="F154" s="156">
        <v>-3.0000001890584826E-2</v>
      </c>
      <c r="G154" s="157">
        <v>17474200.739999998</v>
      </c>
      <c r="H154" s="156">
        <v>14275951.51</v>
      </c>
      <c r="I154" s="158">
        <v>3198249.23</v>
      </c>
    </row>
    <row r="155" spans="1:9" ht="13.95" hidden="1" customHeight="1">
      <c r="A155" s="154">
        <v>2011</v>
      </c>
      <c r="B155" s="155">
        <v>1205711.04</v>
      </c>
      <c r="C155" s="156">
        <v>2242479.59</v>
      </c>
      <c r="D155" s="156">
        <v>1408817.59</v>
      </c>
      <c r="E155" s="156">
        <v>12735182.539999999</v>
      </c>
      <c r="F155" s="156">
        <v>-0.11999999824911356</v>
      </c>
      <c r="G155" s="157">
        <v>17592190.640000001</v>
      </c>
      <c r="H155" s="156">
        <v>14385912.43</v>
      </c>
      <c r="I155" s="158">
        <v>3206278.21</v>
      </c>
    </row>
    <row r="156" spans="1:9" ht="13.95" hidden="1" customHeight="1">
      <c r="A156" s="154">
        <v>2011</v>
      </c>
      <c r="B156" s="155">
        <v>1192677.81</v>
      </c>
      <c r="C156" s="156">
        <v>2248660.6800000002</v>
      </c>
      <c r="D156" s="156">
        <v>1401844</v>
      </c>
      <c r="E156" s="156">
        <v>12743396.18</v>
      </c>
      <c r="F156" s="156">
        <v>-2.0000001415610313E-2</v>
      </c>
      <c r="G156" s="157">
        <v>17586578.649999999</v>
      </c>
      <c r="H156" s="156">
        <v>14376903.710000001</v>
      </c>
      <c r="I156" s="158">
        <v>3209674.94</v>
      </c>
    </row>
    <row r="157" spans="1:9" ht="13.95" hidden="1" customHeight="1">
      <c r="A157" s="154">
        <v>2011</v>
      </c>
      <c r="B157" s="155">
        <v>1166485.28</v>
      </c>
      <c r="C157" s="156">
        <v>2257269.19</v>
      </c>
      <c r="D157" s="156">
        <v>1384393.47</v>
      </c>
      <c r="E157" s="156">
        <v>12829203.710000001</v>
      </c>
      <c r="F157" s="156">
        <v>-1.9999997923150659E-2</v>
      </c>
      <c r="G157" s="157">
        <v>17637351.630000003</v>
      </c>
      <c r="H157" s="156">
        <v>14433144.359999999</v>
      </c>
      <c r="I157" s="158">
        <v>3204207.27</v>
      </c>
    </row>
    <row r="158" spans="1:9" ht="13.95" hidden="1" customHeight="1">
      <c r="A158" s="154">
        <v>2011</v>
      </c>
      <c r="B158" s="155">
        <v>1157113.68</v>
      </c>
      <c r="C158" s="156">
        <v>2233629.7200000002</v>
      </c>
      <c r="D158" s="156">
        <v>1350394.13</v>
      </c>
      <c r="E158" s="156">
        <v>12759379.859999999</v>
      </c>
      <c r="F158" s="156">
        <v>-1.9999998388811946E-2</v>
      </c>
      <c r="G158" s="157">
        <v>17500517.370000001</v>
      </c>
      <c r="H158" s="156">
        <v>14308193.25</v>
      </c>
      <c r="I158" s="158">
        <v>3192324.12</v>
      </c>
    </row>
    <row r="159" spans="1:9" ht="13.95" hidden="1" customHeight="1">
      <c r="A159" s="154">
        <v>2011</v>
      </c>
      <c r="B159" s="155">
        <v>1186105.54</v>
      </c>
      <c r="C159" s="156">
        <v>2230740.4500000002</v>
      </c>
      <c r="D159" s="156">
        <v>1331487.3999999999</v>
      </c>
      <c r="E159" s="156">
        <v>12687228.27</v>
      </c>
      <c r="F159" s="156">
        <v>-3.0000004451721907E-2</v>
      </c>
      <c r="G159" s="157">
        <v>17435561.629999995</v>
      </c>
      <c r="H159" s="156">
        <v>14246205.880000001</v>
      </c>
      <c r="I159" s="158">
        <v>3189355.75</v>
      </c>
    </row>
    <row r="160" spans="1:9" ht="13.95" hidden="1" customHeight="1">
      <c r="A160" s="154">
        <v>2011</v>
      </c>
      <c r="B160" s="155">
        <v>1186517.6000000001</v>
      </c>
      <c r="C160" s="156">
        <v>2213542.25</v>
      </c>
      <c r="D160" s="156">
        <v>1315414.75</v>
      </c>
      <c r="E160" s="156">
        <v>12644837.949999999</v>
      </c>
      <c r="F160" s="156">
        <v>-2.3283064365386963E-9</v>
      </c>
      <c r="G160" s="157">
        <v>17360312.549999997</v>
      </c>
      <c r="H160" s="156">
        <v>14175810.449999999</v>
      </c>
      <c r="I160" s="158">
        <v>3184502.1</v>
      </c>
    </row>
    <row r="161" spans="1:11" ht="13.95" hidden="1" customHeight="1">
      <c r="A161" s="154">
        <v>2011</v>
      </c>
      <c r="B161" s="155">
        <v>1187907.28</v>
      </c>
      <c r="C161" s="156">
        <v>2203590.7599999998</v>
      </c>
      <c r="D161" s="156">
        <v>1290361.1399999999</v>
      </c>
      <c r="E161" s="156">
        <v>12566670.9</v>
      </c>
      <c r="F161" s="156">
        <v>-1.9999997457489371E-2</v>
      </c>
      <c r="G161" s="157">
        <v>17248530.060000002</v>
      </c>
      <c r="H161" s="156">
        <v>14072198.84</v>
      </c>
      <c r="I161" s="158">
        <v>3176331.22</v>
      </c>
      <c r="J161" s="67"/>
      <c r="K161" s="67"/>
    </row>
    <row r="162" spans="1:11" ht="13.95" hidden="1" customHeight="1">
      <c r="A162" s="154">
        <v>2011</v>
      </c>
      <c r="B162" s="155">
        <v>1225285.7</v>
      </c>
      <c r="C162" s="156">
        <v>2185216.5499999998</v>
      </c>
      <c r="D162" s="156">
        <v>1241832.1499999999</v>
      </c>
      <c r="E162" s="156">
        <v>12577587.1</v>
      </c>
      <c r="F162" s="156">
        <v>-3.0267983675003052E-9</v>
      </c>
      <c r="G162" s="157">
        <v>17229921.499999996</v>
      </c>
      <c r="H162" s="156">
        <v>14061119.699999999</v>
      </c>
      <c r="I162" s="158">
        <v>3168801.8</v>
      </c>
      <c r="J162" s="67"/>
      <c r="K162" s="67"/>
    </row>
    <row r="163" spans="1:11" ht="13.95" hidden="1" customHeight="1">
      <c r="A163" s="154">
        <v>2012</v>
      </c>
      <c r="B163" s="155"/>
      <c r="C163" s="156"/>
      <c r="D163" s="156"/>
      <c r="E163" s="156"/>
      <c r="F163" s="156"/>
      <c r="G163" s="157"/>
      <c r="H163" s="156"/>
      <c r="I163" s="158"/>
    </row>
    <row r="164" spans="1:11" ht="13.95" hidden="1" customHeight="1">
      <c r="A164" s="154">
        <v>2012</v>
      </c>
      <c r="B164" s="155">
        <v>1213736.1399999999</v>
      </c>
      <c r="C164" s="156">
        <v>2157154.66</v>
      </c>
      <c r="D164" s="156">
        <v>1203003.6100000001</v>
      </c>
      <c r="E164" s="156">
        <v>12384372.710000001</v>
      </c>
      <c r="F164" s="156">
        <v>1.9999999320134521E-2</v>
      </c>
      <c r="G164" s="157">
        <v>16958267.140000001</v>
      </c>
      <c r="H164" s="156">
        <v>13821211.109999999</v>
      </c>
      <c r="I164" s="158">
        <v>3137055.98</v>
      </c>
    </row>
    <row r="165" spans="1:11" ht="13.95" customHeight="1">
      <c r="A165" s="154">
        <v>2012</v>
      </c>
      <c r="B165" s="155">
        <v>1194214.04</v>
      </c>
      <c r="C165" s="156">
        <v>2150380.52</v>
      </c>
      <c r="D165" s="156">
        <v>1194265.1399999999</v>
      </c>
      <c r="E165" s="156">
        <v>12358251.85</v>
      </c>
      <c r="F165" s="156">
        <v>2.0000000949949026E-2</v>
      </c>
      <c r="G165" s="157">
        <v>16897111.57</v>
      </c>
      <c r="H165" s="156">
        <v>13764911.82</v>
      </c>
      <c r="I165" s="158">
        <v>3132199.7</v>
      </c>
    </row>
    <row r="166" spans="1:11" ht="13.95" hidden="1" customHeight="1">
      <c r="A166" s="154">
        <v>2012</v>
      </c>
      <c r="B166" s="155">
        <v>1182187.27</v>
      </c>
      <c r="C166" s="156">
        <v>2139733.1800000002</v>
      </c>
      <c r="D166" s="156">
        <v>1186844.22</v>
      </c>
      <c r="E166" s="156">
        <v>12393765.77</v>
      </c>
      <c r="F166" s="156">
        <v>9.9999997764825821E-3</v>
      </c>
      <c r="G166" s="157">
        <v>16902530.449999999</v>
      </c>
      <c r="H166" s="156">
        <v>13772104.289999999</v>
      </c>
      <c r="I166" s="158">
        <v>3130426.12</v>
      </c>
    </row>
    <row r="167" spans="1:11" ht="13.95" hidden="1" customHeight="1">
      <c r="A167" s="154">
        <v>2012</v>
      </c>
      <c r="B167" s="155">
        <v>1177073.42</v>
      </c>
      <c r="C167" s="156">
        <v>2127070.1</v>
      </c>
      <c r="D167" s="156">
        <v>1170473.73</v>
      </c>
      <c r="E167" s="156">
        <v>12444461.939999999</v>
      </c>
      <c r="F167" s="156">
        <v>2.0000001415610313E-2</v>
      </c>
      <c r="G167" s="157">
        <v>16919079.210000001</v>
      </c>
      <c r="H167" s="156">
        <v>13788673.279999999</v>
      </c>
      <c r="I167" s="158">
        <v>3130405.87</v>
      </c>
    </row>
    <row r="168" spans="1:11" ht="13.95" hidden="1" customHeight="1">
      <c r="A168" s="154">
        <v>2012</v>
      </c>
      <c r="B168" s="155">
        <v>1191372.68</v>
      </c>
      <c r="C168" s="156">
        <v>2127542.9500000002</v>
      </c>
      <c r="D168" s="156">
        <v>1165293.8600000001</v>
      </c>
      <c r="E168" s="156">
        <v>12512300.859999999</v>
      </c>
      <c r="F168" s="156">
        <v>9.9999995436519384E-3</v>
      </c>
      <c r="G168" s="157">
        <v>16996510.359999999</v>
      </c>
      <c r="H168" s="156">
        <v>13865807.01</v>
      </c>
      <c r="I168" s="158">
        <v>3130703.3</v>
      </c>
    </row>
    <row r="169" spans="1:11" ht="13.95" hidden="1" customHeight="1">
      <c r="A169" s="154">
        <v>2012</v>
      </c>
      <c r="B169" s="155">
        <v>1185847.0900000001</v>
      </c>
      <c r="C169" s="156">
        <v>2126322.19</v>
      </c>
      <c r="D169" s="156">
        <v>1158201.8999999999</v>
      </c>
      <c r="E169" s="156">
        <v>12557471.380000001</v>
      </c>
      <c r="F169" s="156">
        <v>9.9999995436519384E-3</v>
      </c>
      <c r="G169" s="157">
        <v>17027842.57</v>
      </c>
      <c r="H169" s="156">
        <v>13905274.07</v>
      </c>
      <c r="I169" s="158">
        <v>3122568.45</v>
      </c>
    </row>
    <row r="170" spans="1:11" ht="13.95" hidden="1" customHeight="1">
      <c r="A170" s="154">
        <v>2012</v>
      </c>
      <c r="B170" s="155">
        <v>1163274.81</v>
      </c>
      <c r="C170" s="156">
        <v>2126054.6800000002</v>
      </c>
      <c r="D170" s="156">
        <v>1140501.45</v>
      </c>
      <c r="E170" s="156">
        <v>12602907.5</v>
      </c>
      <c r="F170" s="156">
        <v>9.9999988451600075E-3</v>
      </c>
      <c r="G170" s="157">
        <v>17032738.449999999</v>
      </c>
      <c r="H170" s="156">
        <v>13942013.789999999</v>
      </c>
      <c r="I170" s="158">
        <v>3090724.62</v>
      </c>
    </row>
    <row r="171" spans="1:11" ht="13.95" hidden="1" customHeight="1">
      <c r="A171" s="154">
        <v>2012</v>
      </c>
      <c r="B171" s="155">
        <v>1155218.8600000001</v>
      </c>
      <c r="C171" s="156">
        <v>2101169.2200000002</v>
      </c>
      <c r="D171" s="156">
        <v>1110616.77</v>
      </c>
      <c r="E171" s="156">
        <v>12528972.039999999</v>
      </c>
      <c r="F171" s="156">
        <v>9.9999990779906511E-3</v>
      </c>
      <c r="G171" s="157">
        <v>16895976.899999999</v>
      </c>
      <c r="H171" s="156">
        <v>13828511.699999999</v>
      </c>
      <c r="I171" s="158">
        <v>3067465.16</v>
      </c>
    </row>
    <row r="172" spans="1:11" ht="13.95" hidden="1" customHeight="1">
      <c r="A172" s="154">
        <v>2012</v>
      </c>
      <c r="B172" s="172">
        <v>1165656.3999999999</v>
      </c>
      <c r="C172" s="173">
        <v>2097568.4500000002</v>
      </c>
      <c r="D172" s="173">
        <v>1096896.7</v>
      </c>
      <c r="E172" s="173">
        <v>12449681.6</v>
      </c>
      <c r="F172" s="173">
        <v>0</v>
      </c>
      <c r="G172" s="174">
        <v>16809803.149999999</v>
      </c>
      <c r="H172" s="173">
        <v>13748450.699999999</v>
      </c>
      <c r="I172" s="175">
        <v>3061352.45</v>
      </c>
    </row>
    <row r="173" spans="1:11" ht="13.95" hidden="1" customHeight="1">
      <c r="A173" s="154">
        <v>2012</v>
      </c>
      <c r="B173" s="155">
        <v>1166261.77</v>
      </c>
      <c r="C173" s="156">
        <v>2081315.04</v>
      </c>
      <c r="D173" s="156">
        <v>1086071.31</v>
      </c>
      <c r="E173" s="156">
        <v>12403078.5</v>
      </c>
      <c r="F173" s="156">
        <v>1.0000000707805157E-2</v>
      </c>
      <c r="G173" s="157">
        <v>16736726.630000001</v>
      </c>
      <c r="H173" s="156">
        <v>13682222.380000001</v>
      </c>
      <c r="I173" s="158">
        <v>3054504.21</v>
      </c>
    </row>
    <row r="174" spans="1:11" ht="13.95" hidden="1" customHeight="1">
      <c r="A174" s="154">
        <v>2012</v>
      </c>
      <c r="B174" s="155">
        <v>1154766.0900000001</v>
      </c>
      <c r="C174" s="156">
        <v>2071715.19</v>
      </c>
      <c r="D174" s="156">
        <v>1070484.8</v>
      </c>
      <c r="E174" s="156">
        <v>12234082.039999999</v>
      </c>
      <c r="F174" s="156">
        <v>2.0000001648440957E-2</v>
      </c>
      <c r="G174" s="157">
        <v>16531048.140000001</v>
      </c>
      <c r="H174" s="156">
        <v>13486968.640000001</v>
      </c>
      <c r="I174" s="158">
        <v>3044079.46</v>
      </c>
    </row>
    <row r="175" spans="1:11" ht="13.95" hidden="1" customHeight="1">
      <c r="A175" s="154">
        <v>2012</v>
      </c>
      <c r="B175" s="155">
        <v>1168245.76</v>
      </c>
      <c r="C175" s="156">
        <v>2056783.52</v>
      </c>
      <c r="D175" s="156">
        <v>1043655.76</v>
      </c>
      <c r="E175" s="156">
        <v>12173996.17</v>
      </c>
      <c r="F175" s="156">
        <v>2.0000000717118382E-2</v>
      </c>
      <c r="G175" s="157">
        <v>16442681.23</v>
      </c>
      <c r="H175" s="156">
        <v>13403112.16</v>
      </c>
      <c r="I175" s="158">
        <v>3039569.04</v>
      </c>
    </row>
    <row r="176" spans="1:11" ht="13.95" hidden="1" customHeight="1">
      <c r="A176" s="176">
        <v>2013</v>
      </c>
      <c r="B176" s="177"/>
      <c r="C176" s="178"/>
      <c r="D176" s="178"/>
      <c r="E176" s="178"/>
      <c r="F176" s="178"/>
      <c r="G176" s="179"/>
      <c r="H176" s="178"/>
      <c r="I176" s="180"/>
    </row>
    <row r="177" spans="1:10" ht="13.95" hidden="1" customHeight="1">
      <c r="A177" s="154">
        <v>2013</v>
      </c>
      <c r="B177" s="160">
        <v>1138720.68</v>
      </c>
      <c r="C177" s="161">
        <v>2028194.54</v>
      </c>
      <c r="D177" s="161">
        <v>1010287.18</v>
      </c>
      <c r="E177" s="161">
        <v>12002235.630000001</v>
      </c>
      <c r="F177" s="161">
        <v>9.9999981466680765E-3</v>
      </c>
      <c r="G177" s="162">
        <v>16179438.039999999</v>
      </c>
      <c r="H177" s="161">
        <v>13156082.789999999</v>
      </c>
      <c r="I177" s="163">
        <v>3023355.22</v>
      </c>
    </row>
    <row r="178" spans="1:10" ht="13.95" customHeight="1">
      <c r="A178" s="154">
        <v>2013</v>
      </c>
      <c r="B178" s="155">
        <v>1124558.25</v>
      </c>
      <c r="C178" s="156">
        <v>2027405</v>
      </c>
      <c r="D178" s="156">
        <v>1008861.15</v>
      </c>
      <c r="E178" s="156">
        <v>11989922.199999999</v>
      </c>
      <c r="F178" s="156">
        <v>0</v>
      </c>
      <c r="G178" s="157">
        <v>16150746.6</v>
      </c>
      <c r="H178" s="156">
        <v>13139259.550000001</v>
      </c>
      <c r="I178" s="158">
        <v>3011487.05</v>
      </c>
    </row>
    <row r="179" spans="1:10" ht="13.95" hidden="1" customHeight="1">
      <c r="A179" s="154">
        <v>2013</v>
      </c>
      <c r="B179" s="155">
        <v>1120175.57</v>
      </c>
      <c r="C179" s="156">
        <v>2020227.57</v>
      </c>
      <c r="D179" s="156">
        <v>1000220.21</v>
      </c>
      <c r="E179" s="156">
        <v>12040651.460000001</v>
      </c>
      <c r="F179" s="156">
        <v>0</v>
      </c>
      <c r="G179" s="157">
        <v>16181274.83</v>
      </c>
      <c r="H179" s="156">
        <v>13162560.09</v>
      </c>
      <c r="I179" s="158">
        <v>3018714.73</v>
      </c>
    </row>
    <row r="180" spans="1:10" ht="13.95" hidden="1" customHeight="1">
      <c r="A180" s="154">
        <v>2013</v>
      </c>
      <c r="B180" s="155">
        <v>1120007.45</v>
      </c>
      <c r="C180" s="156">
        <v>2012435.77</v>
      </c>
      <c r="D180" s="156">
        <v>998384.27</v>
      </c>
      <c r="E180" s="156">
        <v>12101524.800000001</v>
      </c>
      <c r="F180" s="156">
        <v>0</v>
      </c>
      <c r="G180" s="157">
        <v>16232352.300000001</v>
      </c>
      <c r="H180" s="156">
        <v>13201709.119999999</v>
      </c>
      <c r="I180" s="158">
        <v>3030643.18</v>
      </c>
    </row>
    <row r="181" spans="1:10" ht="13.95" hidden="1" customHeight="1">
      <c r="A181" s="154">
        <v>2013</v>
      </c>
      <c r="B181" s="160">
        <v>1135797.8600000001</v>
      </c>
      <c r="C181" s="161">
        <v>2016487.45</v>
      </c>
      <c r="D181" s="161">
        <v>1004096.63</v>
      </c>
      <c r="E181" s="161">
        <v>12210630.619999999</v>
      </c>
      <c r="F181" s="161">
        <v>0</v>
      </c>
      <c r="G181" s="162">
        <v>16367012.58</v>
      </c>
      <c r="H181" s="161">
        <v>13323992.4</v>
      </c>
      <c r="I181" s="163">
        <v>3043020.18</v>
      </c>
    </row>
    <row r="182" spans="1:10" ht="13.95" hidden="1" customHeight="1">
      <c r="A182" s="154">
        <v>2013</v>
      </c>
      <c r="B182" s="155">
        <v>1101284.3500000001</v>
      </c>
      <c r="C182" s="156">
        <v>2025314.7</v>
      </c>
      <c r="D182" s="156">
        <v>1008742.1</v>
      </c>
      <c r="E182" s="156">
        <v>12258524.35</v>
      </c>
      <c r="F182" s="156">
        <v>0</v>
      </c>
      <c r="G182" s="157">
        <v>16393865.5</v>
      </c>
      <c r="H182" s="156">
        <v>13338409.9</v>
      </c>
      <c r="I182" s="158">
        <v>3055455.6</v>
      </c>
    </row>
    <row r="183" spans="1:10" ht="13.95" hidden="1" customHeight="1">
      <c r="A183" s="154">
        <v>2013</v>
      </c>
      <c r="B183" s="155">
        <v>1075277.52</v>
      </c>
      <c r="C183" s="156">
        <v>2036950.52</v>
      </c>
      <c r="D183" s="156">
        <v>1008009.6</v>
      </c>
      <c r="E183" s="156">
        <v>12306518.119999999</v>
      </c>
      <c r="F183" s="156">
        <v>0</v>
      </c>
      <c r="G183" s="157">
        <v>16426755.775217392</v>
      </c>
      <c r="H183" s="156">
        <v>13366945.939999999</v>
      </c>
      <c r="I183" s="158">
        <v>3059809.82</v>
      </c>
    </row>
    <row r="184" spans="1:10" ht="13.95" hidden="1" customHeight="1">
      <c r="A184" s="154">
        <v>2013</v>
      </c>
      <c r="B184" s="155">
        <v>1057033.8</v>
      </c>
      <c r="C184" s="156">
        <v>2017820.71</v>
      </c>
      <c r="D184" s="156">
        <v>990460.04</v>
      </c>
      <c r="E184" s="156">
        <v>12262372.609999999</v>
      </c>
      <c r="F184" s="156">
        <v>0</v>
      </c>
      <c r="G184" s="157">
        <v>16327687.18</v>
      </c>
      <c r="H184" s="156">
        <v>13280594.800000001</v>
      </c>
      <c r="I184" s="158">
        <v>3047092.38</v>
      </c>
      <c r="J184" s="97"/>
    </row>
    <row r="185" spans="1:10" ht="13.95" hidden="1" customHeight="1">
      <c r="A185" s="154">
        <v>2013</v>
      </c>
      <c r="B185" s="155">
        <v>1083662.0900000001</v>
      </c>
      <c r="C185" s="156">
        <v>2022521.71</v>
      </c>
      <c r="D185" s="156">
        <v>986431.71</v>
      </c>
      <c r="E185" s="156">
        <v>12212829.85</v>
      </c>
      <c r="F185" s="156">
        <v>0</v>
      </c>
      <c r="G185" s="157">
        <v>16305445.369999999</v>
      </c>
      <c r="H185" s="156">
        <v>13257019.279999999</v>
      </c>
      <c r="I185" s="158">
        <v>3048426.09</v>
      </c>
      <c r="J185" s="97"/>
    </row>
    <row r="186" spans="1:10" ht="13.95" hidden="1" customHeight="1">
      <c r="A186" s="154">
        <v>2013</v>
      </c>
      <c r="B186" s="155">
        <v>1117752.56</v>
      </c>
      <c r="C186" s="156">
        <v>2021173.26</v>
      </c>
      <c r="D186" s="156">
        <v>988713.39</v>
      </c>
      <c r="E186" s="156">
        <v>12232733.289999999</v>
      </c>
      <c r="F186" s="156">
        <v>0</v>
      </c>
      <c r="G186" s="157">
        <v>16360372.51</v>
      </c>
      <c r="H186" s="156">
        <v>13308286.25</v>
      </c>
      <c r="I186" s="158">
        <v>3052086.26</v>
      </c>
      <c r="J186" s="97"/>
    </row>
    <row r="187" spans="1:10" ht="13.95" hidden="1" customHeight="1">
      <c r="A187" s="154">
        <v>2013</v>
      </c>
      <c r="B187" s="155">
        <v>1091272.1499999999</v>
      </c>
      <c r="C187" s="156">
        <v>2019345.4</v>
      </c>
      <c r="D187" s="156">
        <v>989332.05</v>
      </c>
      <c r="E187" s="156">
        <v>12193593.6</v>
      </c>
      <c r="F187" s="156">
        <v>0</v>
      </c>
      <c r="G187" s="157">
        <v>16293543.199999999</v>
      </c>
      <c r="H187" s="156">
        <v>13237475.6</v>
      </c>
      <c r="I187" s="158">
        <v>3056067.6</v>
      </c>
    </row>
    <row r="188" spans="1:10" ht="13.95" hidden="1" customHeight="1">
      <c r="A188" s="154">
        <v>2013</v>
      </c>
      <c r="B188" s="155">
        <v>1140501.5</v>
      </c>
      <c r="C188" s="156">
        <v>2011387.38</v>
      </c>
      <c r="D188" s="156">
        <v>968338.72</v>
      </c>
      <c r="E188" s="156">
        <v>12237412.439999999</v>
      </c>
      <c r="F188" s="156">
        <v>0</v>
      </c>
      <c r="G188" s="157">
        <v>16357640.050000001</v>
      </c>
      <c r="H188" s="156">
        <v>13293852.880000001</v>
      </c>
      <c r="I188" s="158">
        <v>3063787.16</v>
      </c>
    </row>
    <row r="189" spans="1:10" ht="13.95" hidden="1" customHeight="1">
      <c r="A189" s="154">
        <v>2014</v>
      </c>
      <c r="B189" s="181"/>
      <c r="C189" s="182"/>
      <c r="D189" s="182"/>
      <c r="E189" s="182"/>
      <c r="F189" s="182"/>
      <c r="G189" s="183"/>
      <c r="H189" s="182"/>
      <c r="I189" s="184"/>
    </row>
    <row r="190" spans="1:10" ht="13.95" hidden="1" customHeight="1">
      <c r="A190" s="154">
        <v>2014</v>
      </c>
      <c r="B190" s="160">
        <v>1142037.23</v>
      </c>
      <c r="C190" s="161">
        <v>1992501.85</v>
      </c>
      <c r="D190" s="161">
        <v>942375.8</v>
      </c>
      <c r="E190" s="161">
        <v>12096694.609999999</v>
      </c>
      <c r="F190" s="161">
        <v>0</v>
      </c>
      <c r="G190" s="162">
        <v>16173609.52</v>
      </c>
      <c r="H190" s="161">
        <v>13121556.52</v>
      </c>
      <c r="I190" s="163">
        <v>3052053</v>
      </c>
    </row>
    <row r="191" spans="1:10" ht="13.95" customHeight="1">
      <c r="A191" s="154">
        <v>2014</v>
      </c>
      <c r="B191" s="155">
        <v>1131630.5</v>
      </c>
      <c r="C191" s="156">
        <v>2001330.7</v>
      </c>
      <c r="D191" s="156">
        <v>952500.05</v>
      </c>
      <c r="E191" s="156">
        <v>12126842.550000001</v>
      </c>
      <c r="F191" s="156">
        <v>0</v>
      </c>
      <c r="G191" s="157">
        <v>16212303.800000001</v>
      </c>
      <c r="H191" s="156">
        <v>13156920.25</v>
      </c>
      <c r="I191" s="158">
        <v>3055383.55</v>
      </c>
    </row>
    <row r="192" spans="1:10" ht="13.95" hidden="1" customHeight="1">
      <c r="A192" s="154">
        <v>2014</v>
      </c>
      <c r="B192" s="155">
        <v>1115790.33</v>
      </c>
      <c r="C192" s="156">
        <v>2004967.9</v>
      </c>
      <c r="D192" s="156">
        <v>964494.04</v>
      </c>
      <c r="E192" s="156">
        <v>12211035.939999999</v>
      </c>
      <c r="F192" s="156">
        <v>0</v>
      </c>
      <c r="G192" s="157">
        <v>16296288.220000001</v>
      </c>
      <c r="H192" s="156">
        <v>13224285.51</v>
      </c>
      <c r="I192" s="158">
        <v>3072002.71</v>
      </c>
    </row>
    <row r="193" spans="1:10" ht="13.95" hidden="1" customHeight="1">
      <c r="A193" s="154">
        <v>2014</v>
      </c>
      <c r="B193" s="155">
        <v>1111290.05</v>
      </c>
      <c r="C193" s="156">
        <v>2006277.5</v>
      </c>
      <c r="D193" s="156">
        <v>968508.85</v>
      </c>
      <c r="E193" s="156">
        <v>12343976.550000001</v>
      </c>
      <c r="F193" s="156">
        <v>0</v>
      </c>
      <c r="G193" s="214">
        <v>16430052.949999999</v>
      </c>
      <c r="H193" s="156">
        <v>13336414.949999999</v>
      </c>
      <c r="I193" s="158">
        <v>3093638</v>
      </c>
    </row>
    <row r="194" spans="1:10" ht="13.95" hidden="1" customHeight="1">
      <c r="A194" s="233">
        <v>2014</v>
      </c>
      <c r="B194" s="160">
        <v>1137436.28</v>
      </c>
      <c r="C194" s="161">
        <v>2017680.61</v>
      </c>
      <c r="D194" s="161">
        <v>981157.76</v>
      </c>
      <c r="E194" s="161">
        <v>12492098.560000001</v>
      </c>
      <c r="F194" s="161">
        <v>0</v>
      </c>
      <c r="G194" s="162">
        <v>16628373.220000001</v>
      </c>
      <c r="H194" s="161">
        <v>13515661.890000001</v>
      </c>
      <c r="I194" s="163">
        <v>3112711.33</v>
      </c>
    </row>
    <row r="195" spans="1:10" ht="13.95" hidden="1" customHeight="1">
      <c r="A195" s="154">
        <v>2014</v>
      </c>
      <c r="B195" s="155">
        <v>1107781.52</v>
      </c>
      <c r="C195" s="156">
        <v>2031961.23</v>
      </c>
      <c r="D195" s="156">
        <v>993072.28</v>
      </c>
      <c r="E195" s="156">
        <v>12552180.039999999</v>
      </c>
      <c r="F195" s="156">
        <v>0</v>
      </c>
      <c r="G195" s="214">
        <v>16684995.08</v>
      </c>
      <c r="H195" s="156">
        <v>13556952.27</v>
      </c>
      <c r="I195" s="158">
        <v>3128042.8</v>
      </c>
    </row>
    <row r="196" spans="1:10" ht="13.95" hidden="1" customHeight="1">
      <c r="A196" s="154">
        <v>2014</v>
      </c>
      <c r="B196" s="155">
        <v>1077891.9099999999</v>
      </c>
      <c r="C196" s="156">
        <v>2048542.04</v>
      </c>
      <c r="D196" s="156">
        <v>997056.82</v>
      </c>
      <c r="E196" s="156">
        <v>12623611.859999999</v>
      </c>
      <c r="F196" s="156">
        <v>0</v>
      </c>
      <c r="G196" s="214">
        <v>16747102.643478261</v>
      </c>
      <c r="H196" s="156">
        <v>13615264.77</v>
      </c>
      <c r="I196" s="158">
        <v>3131837.86</v>
      </c>
    </row>
    <row r="197" spans="1:10" ht="13.95" hidden="1" customHeight="1">
      <c r="A197" s="154">
        <v>2014</v>
      </c>
      <c r="B197" s="155">
        <v>1063734.2</v>
      </c>
      <c r="C197" s="156">
        <v>2028995.15</v>
      </c>
      <c r="D197" s="156">
        <v>986772.5</v>
      </c>
      <c r="E197" s="156">
        <v>12570018.65</v>
      </c>
      <c r="F197" s="156">
        <v>0</v>
      </c>
      <c r="G197" s="214">
        <v>16649520.5</v>
      </c>
      <c r="H197" s="156">
        <v>13527140.699999999</v>
      </c>
      <c r="I197" s="158">
        <v>3122379.8</v>
      </c>
      <c r="J197" s="97"/>
    </row>
    <row r="198" spans="1:10" ht="13.95" hidden="1" customHeight="1">
      <c r="A198" s="154">
        <v>2014</v>
      </c>
      <c r="B198" s="155">
        <v>1103036.8999999999</v>
      </c>
      <c r="C198" s="156">
        <v>2036258.59</v>
      </c>
      <c r="D198" s="156">
        <v>984917.5</v>
      </c>
      <c r="E198" s="156">
        <v>12537489.949999999</v>
      </c>
      <c r="F198" s="156">
        <v>0</v>
      </c>
      <c r="G198" s="214">
        <v>16661702.949999999</v>
      </c>
      <c r="H198" s="156">
        <v>13535047.949999999</v>
      </c>
      <c r="I198" s="158">
        <v>3126655</v>
      </c>
      <c r="J198" s="97"/>
    </row>
    <row r="199" spans="1:10" ht="13.95" hidden="1" customHeight="1">
      <c r="A199" s="154">
        <v>2014</v>
      </c>
      <c r="B199" s="155">
        <v>1103673.6499999999</v>
      </c>
      <c r="C199" s="156">
        <v>2033899.91</v>
      </c>
      <c r="D199" s="156">
        <v>994077.34</v>
      </c>
      <c r="E199" s="156">
        <v>12558868.82</v>
      </c>
      <c r="F199" s="156">
        <v>0</v>
      </c>
      <c r="G199" s="214">
        <v>16690519.73</v>
      </c>
      <c r="H199" s="156">
        <v>13558272.51</v>
      </c>
      <c r="I199" s="158">
        <v>3132247.21</v>
      </c>
      <c r="J199" s="97"/>
    </row>
    <row r="200" spans="1:10" ht="13.95" hidden="1" customHeight="1">
      <c r="A200" s="154">
        <v>2014</v>
      </c>
      <c r="B200" s="155">
        <v>1111500.3</v>
      </c>
      <c r="C200" s="156">
        <v>2038357.05</v>
      </c>
      <c r="D200" s="156">
        <v>1005558</v>
      </c>
      <c r="E200" s="156">
        <v>12540336.35</v>
      </c>
      <c r="F200" s="156">
        <v>0</v>
      </c>
      <c r="G200" s="214">
        <v>16695751.699999999</v>
      </c>
      <c r="H200" s="156">
        <v>13562719.4</v>
      </c>
      <c r="I200" s="158">
        <v>3133032.3</v>
      </c>
    </row>
    <row r="201" spans="1:10" ht="13.95" hidden="1" customHeight="1">
      <c r="A201" s="154">
        <v>2014</v>
      </c>
      <c r="B201" s="186">
        <v>1143974.31</v>
      </c>
      <c r="C201" s="187">
        <v>2032978.94</v>
      </c>
      <c r="D201" s="187">
        <v>993060.26</v>
      </c>
      <c r="E201" s="187">
        <v>12605200.939999999</v>
      </c>
      <c r="F201" s="187">
        <v>0</v>
      </c>
      <c r="G201" s="157">
        <v>16775214.470000001</v>
      </c>
      <c r="H201" s="187">
        <v>13636437.619999999</v>
      </c>
      <c r="I201" s="188">
        <v>3138776.84</v>
      </c>
    </row>
    <row r="202" spans="1:10" ht="13.95" hidden="1" customHeight="1">
      <c r="A202" s="154">
        <v>2015</v>
      </c>
      <c r="B202" s="181"/>
      <c r="C202" s="182"/>
      <c r="D202" s="182"/>
      <c r="E202" s="182"/>
      <c r="F202" s="182"/>
      <c r="G202" s="183"/>
      <c r="H202" s="182"/>
      <c r="I202" s="184"/>
    </row>
    <row r="203" spans="1:10" ht="13.95" hidden="1" customHeight="1">
      <c r="A203" s="233">
        <v>2015</v>
      </c>
      <c r="B203" s="160">
        <v>1102292.1499999999</v>
      </c>
      <c r="C203" s="161">
        <v>2015573.15</v>
      </c>
      <c r="D203" s="161">
        <v>974358.95</v>
      </c>
      <c r="E203" s="161">
        <v>12483088</v>
      </c>
      <c r="F203" s="161">
        <v>0</v>
      </c>
      <c r="G203" s="162">
        <v>16575312.25</v>
      </c>
      <c r="H203" s="161">
        <v>13448236.199999999</v>
      </c>
      <c r="I203" s="163">
        <v>3127076.05</v>
      </c>
      <c r="J203" s="98"/>
    </row>
    <row r="204" spans="1:10" ht="13.95" customHeight="1">
      <c r="A204" s="233">
        <v>2014.5384615384601</v>
      </c>
      <c r="B204" s="155">
        <v>1095204.8</v>
      </c>
      <c r="C204" s="156">
        <v>2031238.6</v>
      </c>
      <c r="D204" s="156">
        <v>1000847.8</v>
      </c>
      <c r="E204" s="156">
        <v>12544930.4</v>
      </c>
      <c r="F204" s="156">
        <v>0</v>
      </c>
      <c r="G204" s="214">
        <v>16672221.6</v>
      </c>
      <c r="H204" s="156">
        <v>13545156.449999999</v>
      </c>
      <c r="I204" s="158">
        <v>3127065.15</v>
      </c>
    </row>
    <row r="205" spans="1:10" ht="13.95" hidden="1" customHeight="1">
      <c r="A205" s="233">
        <v>2014.59120879121</v>
      </c>
      <c r="B205" s="155">
        <v>1105841.6299999999</v>
      </c>
      <c r="C205" s="156">
        <v>2040122</v>
      </c>
      <c r="D205" s="156">
        <v>1016802.86</v>
      </c>
      <c r="E205" s="156">
        <v>12670034.039999999</v>
      </c>
      <c r="F205" s="156">
        <v>0</v>
      </c>
      <c r="G205" s="214">
        <v>16832800.539999999</v>
      </c>
      <c r="H205" s="156">
        <v>13689239.810000001</v>
      </c>
      <c r="I205" s="158">
        <v>3143560.72</v>
      </c>
      <c r="J205" s="98"/>
    </row>
    <row r="206" spans="1:10" ht="13.95" hidden="1" customHeight="1">
      <c r="A206" s="233">
        <v>2014.6439560439601</v>
      </c>
      <c r="B206" s="155">
        <v>1124677</v>
      </c>
      <c r="C206" s="156">
        <v>2046839.8</v>
      </c>
      <c r="D206" s="156">
        <v>1023009.75</v>
      </c>
      <c r="E206" s="156">
        <v>12813769.35</v>
      </c>
      <c r="F206" s="156">
        <v>0</v>
      </c>
      <c r="G206" s="214">
        <v>17008295.899999999</v>
      </c>
      <c r="H206" s="156">
        <v>13844541.6</v>
      </c>
      <c r="I206" s="158">
        <v>3163754.3</v>
      </c>
      <c r="J206" s="98"/>
    </row>
    <row r="207" spans="1:10" ht="13.95" hidden="1" customHeight="1">
      <c r="A207" s="233">
        <v>2014.6967032967</v>
      </c>
      <c r="B207" s="160">
        <v>1153787.05</v>
      </c>
      <c r="C207" s="161">
        <v>2063222.65</v>
      </c>
      <c r="D207" s="161">
        <v>1040063.4</v>
      </c>
      <c r="E207" s="161">
        <v>12964237.300000001</v>
      </c>
      <c r="F207" s="161">
        <v>0</v>
      </c>
      <c r="G207" s="162">
        <v>17221310.399999999</v>
      </c>
      <c r="H207" s="161">
        <v>14040957.1</v>
      </c>
      <c r="I207" s="163">
        <v>3180353.3</v>
      </c>
    </row>
    <row r="208" spans="1:10" ht="13.95" hidden="1" customHeight="1">
      <c r="A208" s="233">
        <v>2014.7494505494501</v>
      </c>
      <c r="B208" s="155">
        <v>1127030.68</v>
      </c>
      <c r="C208" s="156">
        <v>2079575.68</v>
      </c>
      <c r="D208" s="156">
        <v>1045689.9</v>
      </c>
      <c r="E208" s="156">
        <v>13004099.18</v>
      </c>
      <c r="F208" s="156">
        <v>0</v>
      </c>
      <c r="G208" s="214">
        <v>17256395.449999999</v>
      </c>
      <c r="H208" s="156">
        <v>14063269.27</v>
      </c>
      <c r="I208" s="158">
        <v>3193126.18</v>
      </c>
    </row>
    <row r="209" spans="1:10" ht="13.95" hidden="1" customHeight="1">
      <c r="A209" s="233">
        <v>2014.8021978022</v>
      </c>
      <c r="B209" s="155">
        <v>1090372.69</v>
      </c>
      <c r="C209" s="156">
        <v>2097602.65</v>
      </c>
      <c r="D209" s="156">
        <v>1045499.56</v>
      </c>
      <c r="E209" s="156">
        <v>13081712.65</v>
      </c>
      <c r="F209" s="156">
        <v>0</v>
      </c>
      <c r="G209" s="214">
        <v>17315187.565217391</v>
      </c>
      <c r="H209" s="156">
        <v>14124897.73</v>
      </c>
      <c r="I209" s="158">
        <v>3190289.82</v>
      </c>
    </row>
    <row r="210" spans="1:10" ht="13.95" hidden="1" customHeight="1">
      <c r="A210" s="233">
        <v>2014.8549450549399</v>
      </c>
      <c r="B210" s="155">
        <v>1075379.52</v>
      </c>
      <c r="C210" s="156">
        <v>2076880.28</v>
      </c>
      <c r="D210" s="156">
        <v>1030791.42</v>
      </c>
      <c r="E210" s="156">
        <v>12997847.66</v>
      </c>
      <c r="F210" s="156">
        <v>0</v>
      </c>
      <c r="G210" s="214">
        <v>17180898.899999999</v>
      </c>
      <c r="H210" s="156">
        <v>14004076.710000001</v>
      </c>
      <c r="I210" s="158">
        <v>3176822.19</v>
      </c>
      <c r="J210" s="98"/>
    </row>
    <row r="211" spans="1:10" ht="13.95" hidden="1" customHeight="1">
      <c r="A211" s="233">
        <v>2014.90769230769</v>
      </c>
      <c r="B211" s="155">
        <v>1112678.31</v>
      </c>
      <c r="C211" s="156">
        <v>2085058.95</v>
      </c>
      <c r="D211" s="156">
        <v>1029209.36</v>
      </c>
      <c r="E211" s="156">
        <v>12962868.27</v>
      </c>
      <c r="F211" s="156">
        <v>0</v>
      </c>
      <c r="G211" s="214">
        <v>17189814.899999999</v>
      </c>
      <c r="H211" s="156">
        <v>14012091.9</v>
      </c>
      <c r="I211" s="158">
        <v>3177723</v>
      </c>
      <c r="J211" s="98"/>
    </row>
    <row r="212" spans="1:10" ht="13.95" hidden="1" customHeight="1">
      <c r="A212" s="233">
        <v>2014.9604395604399</v>
      </c>
      <c r="B212" s="155">
        <v>1110994.6599999999</v>
      </c>
      <c r="C212" s="156">
        <v>2086173.23</v>
      </c>
      <c r="D212" s="156">
        <v>1036945.61</v>
      </c>
      <c r="E212" s="156">
        <v>12987352.99</v>
      </c>
      <c r="F212" s="156">
        <v>0</v>
      </c>
      <c r="G212" s="214">
        <v>17221466.510000002</v>
      </c>
      <c r="H212" s="156">
        <v>14043385.800000001</v>
      </c>
      <c r="I212" s="158">
        <v>3178080.71</v>
      </c>
      <c r="J212" s="97"/>
    </row>
    <row r="213" spans="1:10" ht="13.95" hidden="1" customHeight="1">
      <c r="A213" s="233">
        <v>2015.01318681319</v>
      </c>
      <c r="B213" s="155">
        <v>1126276.52</v>
      </c>
      <c r="C213" s="156">
        <v>2094255.04</v>
      </c>
      <c r="D213" s="156">
        <v>1047386.47</v>
      </c>
      <c r="E213" s="156">
        <v>12955168.42</v>
      </c>
      <c r="F213" s="156">
        <v>0</v>
      </c>
      <c r="G213" s="214">
        <v>17223086.469999999</v>
      </c>
      <c r="H213" s="156">
        <v>14044218.609999999</v>
      </c>
      <c r="I213" s="158">
        <v>3178867.85</v>
      </c>
      <c r="J213" s="98"/>
    </row>
    <row r="214" spans="1:10" ht="11.8" hidden="1" customHeight="1">
      <c r="A214" s="233">
        <v>2015.0659340659299</v>
      </c>
      <c r="B214" s="212">
        <v>1161832.8400000001</v>
      </c>
      <c r="C214" s="213">
        <v>2090521.47</v>
      </c>
      <c r="D214" s="213">
        <v>1030027.36</v>
      </c>
      <c r="E214" s="213">
        <v>13026018.310000001</v>
      </c>
      <c r="F214" s="213">
        <v>0</v>
      </c>
      <c r="G214" s="214">
        <v>17308400</v>
      </c>
      <c r="H214" s="213">
        <v>14127687.369999999</v>
      </c>
      <c r="I214" s="215">
        <v>3180712.63</v>
      </c>
      <c r="J214" s="98"/>
    </row>
    <row r="215" spans="1:10" ht="13.75" hidden="1" customHeight="1">
      <c r="A215" s="233">
        <v>2015.11868131868</v>
      </c>
      <c r="B215" s="204"/>
      <c r="C215" s="205"/>
      <c r="D215" s="205"/>
      <c r="E215" s="205"/>
      <c r="F215" s="205"/>
      <c r="G215" s="206"/>
      <c r="H215" s="205"/>
      <c r="I215" s="207"/>
      <c r="J215" s="98"/>
    </row>
    <row r="216" spans="1:10" ht="13.95" hidden="1" customHeight="1">
      <c r="A216" s="233">
        <v>2016</v>
      </c>
      <c r="B216" s="160">
        <v>1144564.31</v>
      </c>
      <c r="C216" s="161">
        <v>2075165.73</v>
      </c>
      <c r="D216" s="161">
        <v>1006443.52</v>
      </c>
      <c r="E216" s="161">
        <v>12878183.67</v>
      </c>
      <c r="F216" s="161">
        <v>0</v>
      </c>
      <c r="G216" s="162">
        <v>17104357.25</v>
      </c>
      <c r="H216" s="161">
        <v>13941901.09</v>
      </c>
      <c r="I216" s="163">
        <v>3162456.15</v>
      </c>
      <c r="J216" s="98"/>
    </row>
    <row r="217" spans="1:10" ht="13.95" customHeight="1">
      <c r="A217" s="233">
        <v>2016</v>
      </c>
      <c r="B217" s="155">
        <v>1117906.8500000001</v>
      </c>
      <c r="C217" s="156">
        <v>2090256.09</v>
      </c>
      <c r="D217" s="156">
        <v>1027600.19</v>
      </c>
      <c r="E217" s="156">
        <v>12931948.939999999</v>
      </c>
      <c r="F217" s="156">
        <v>0</v>
      </c>
      <c r="G217" s="214">
        <v>17167712.079999998</v>
      </c>
      <c r="H217" s="156">
        <v>14000238.890000001</v>
      </c>
      <c r="I217" s="158">
        <v>3167473.19</v>
      </c>
      <c r="J217" s="98"/>
    </row>
    <row r="218" spans="1:10" ht="13.75" hidden="1" customHeight="1">
      <c r="A218" s="233">
        <v>2016</v>
      </c>
      <c r="B218" s="155">
        <v>1115642.76</v>
      </c>
      <c r="C218" s="156">
        <v>2094150.66</v>
      </c>
      <c r="D218" s="156">
        <v>1035161.71</v>
      </c>
      <c r="E218" s="156">
        <v>13060842.9</v>
      </c>
      <c r="F218" s="156">
        <v>0</v>
      </c>
      <c r="G218" s="214">
        <v>17305798.039999999</v>
      </c>
      <c r="H218" s="156">
        <v>14122176.23</v>
      </c>
      <c r="I218" s="158">
        <v>3183621.8</v>
      </c>
      <c r="J218" s="98"/>
    </row>
    <row r="219" spans="1:10" ht="13.95" hidden="1" customHeight="1">
      <c r="A219" s="233">
        <v>2016</v>
      </c>
      <c r="B219" s="155">
        <v>1127794.1399999999</v>
      </c>
      <c r="C219" s="156">
        <v>2105140.19</v>
      </c>
      <c r="D219" s="156">
        <v>1045171.09</v>
      </c>
      <c r="E219" s="156">
        <v>13185730.23</v>
      </c>
      <c r="F219" s="156">
        <v>0</v>
      </c>
      <c r="G219" s="214">
        <v>17463835.66</v>
      </c>
      <c r="H219" s="156">
        <v>14265423.23</v>
      </c>
      <c r="I219" s="158">
        <v>3198412.42</v>
      </c>
      <c r="J219" s="98"/>
    </row>
    <row r="220" spans="1:10" ht="13.95" hidden="1" customHeight="1">
      <c r="A220" s="233">
        <v>2016</v>
      </c>
      <c r="B220" s="160">
        <v>1144841.77</v>
      </c>
      <c r="C220" s="161">
        <v>2117310.54</v>
      </c>
      <c r="D220" s="161">
        <v>1057184.04</v>
      </c>
      <c r="E220" s="161">
        <v>13342503.220000001</v>
      </c>
      <c r="F220" s="161">
        <v>0</v>
      </c>
      <c r="G220" s="162">
        <v>17661839.579999998</v>
      </c>
      <c r="H220" s="161">
        <v>14449664.449999999</v>
      </c>
      <c r="I220" s="163">
        <v>3212175.13</v>
      </c>
      <c r="J220" s="98"/>
    </row>
    <row r="221" spans="1:10" ht="13.95" hidden="1" customHeight="1">
      <c r="A221" s="233">
        <v>2016</v>
      </c>
      <c r="B221" s="155">
        <v>1131877.5</v>
      </c>
      <c r="C221" s="156">
        <v>2135280.9500000002</v>
      </c>
      <c r="D221" s="156">
        <v>1070776.0900000001</v>
      </c>
      <c r="E221" s="156">
        <v>13422336.58</v>
      </c>
      <c r="F221" s="156">
        <v>0</v>
      </c>
      <c r="G221" s="214">
        <v>17760271.129999999</v>
      </c>
      <c r="H221" s="156">
        <v>14536968.810000001</v>
      </c>
      <c r="I221" s="158">
        <v>3223302.31</v>
      </c>
      <c r="J221" s="98"/>
    </row>
    <row r="222" spans="1:10" ht="13.95" hidden="1" customHeight="1">
      <c r="A222" s="233">
        <v>2016</v>
      </c>
      <c r="B222" s="155">
        <v>1105493.8500000001</v>
      </c>
      <c r="C222" s="156">
        <v>2154323.19</v>
      </c>
      <c r="D222" s="156">
        <v>1071998.8</v>
      </c>
      <c r="E222" s="156">
        <v>13513176.09</v>
      </c>
      <c r="F222" s="156">
        <v>0</v>
      </c>
      <c r="G222" s="214">
        <v>17844991.94952381</v>
      </c>
      <c r="H222" s="156">
        <v>14625699.42</v>
      </c>
      <c r="I222" s="158">
        <v>3219292.52</v>
      </c>
    </row>
    <row r="223" spans="1:10" ht="13.95" hidden="1" customHeight="1">
      <c r="A223" s="233">
        <v>2016</v>
      </c>
      <c r="B223" s="155">
        <v>1086319</v>
      </c>
      <c r="C223" s="156">
        <v>2133364.31</v>
      </c>
      <c r="D223" s="156">
        <v>1057777.5</v>
      </c>
      <c r="E223" s="156">
        <v>13422534.49</v>
      </c>
      <c r="F223" s="156">
        <v>0</v>
      </c>
      <c r="G223" s="214">
        <v>17699995.309999999</v>
      </c>
      <c r="H223" s="156">
        <v>14493876.310000001</v>
      </c>
      <c r="I223" s="158">
        <v>3206119</v>
      </c>
      <c r="J223" s="98"/>
    </row>
    <row r="224" spans="1:10" ht="13.95" hidden="1" customHeight="1">
      <c r="A224" s="233">
        <v>2016</v>
      </c>
      <c r="B224" s="155">
        <v>1114186.68</v>
      </c>
      <c r="C224" s="156">
        <v>2143291.77</v>
      </c>
      <c r="D224" s="156">
        <v>1058187.81</v>
      </c>
      <c r="E224" s="156">
        <v>13396354.449999999</v>
      </c>
      <c r="F224" s="156">
        <v>0</v>
      </c>
      <c r="G224" s="214">
        <v>17712020.719999999</v>
      </c>
      <c r="H224" s="156">
        <v>14505765.68</v>
      </c>
      <c r="I224" s="158">
        <v>3206255.04</v>
      </c>
      <c r="J224" s="98"/>
    </row>
    <row r="225" spans="1:10" ht="13.95" hidden="1" customHeight="1">
      <c r="A225" s="233">
        <v>2016</v>
      </c>
      <c r="B225" s="155">
        <v>1140898.75</v>
      </c>
      <c r="C225" s="156">
        <v>2146984.0499999998</v>
      </c>
      <c r="D225" s="156">
        <v>1071123.1499999999</v>
      </c>
      <c r="E225" s="156">
        <v>13454349.949999999</v>
      </c>
      <c r="F225" s="156">
        <v>0</v>
      </c>
      <c r="G225" s="214">
        <v>17813355.899999999</v>
      </c>
      <c r="H225" s="156">
        <v>14604318.699999999</v>
      </c>
      <c r="I225" s="158">
        <v>3209037.2</v>
      </c>
      <c r="J225" s="98"/>
    </row>
    <row r="226" spans="1:10" ht="13.95" hidden="1" customHeight="1">
      <c r="A226" s="233">
        <v>2016</v>
      </c>
      <c r="B226" s="155">
        <v>1127301.19</v>
      </c>
      <c r="C226" s="156">
        <v>2154575.9</v>
      </c>
      <c r="D226" s="156">
        <v>1082574.8</v>
      </c>
      <c r="E226" s="156">
        <v>13416071.99</v>
      </c>
      <c r="F226" s="156">
        <v>0</v>
      </c>
      <c r="G226" s="214">
        <v>17780523.890000001</v>
      </c>
      <c r="H226" s="156">
        <v>14571881.470000001</v>
      </c>
      <c r="I226" s="158">
        <v>3208642.42</v>
      </c>
      <c r="J226" s="98"/>
    </row>
    <row r="227" spans="1:10" ht="13.95" hidden="1" customHeight="1">
      <c r="A227" s="233">
        <v>2016.0047095761399</v>
      </c>
      <c r="B227" s="155">
        <v>1171126.3</v>
      </c>
      <c r="C227" s="156">
        <v>2146162.4500000002</v>
      </c>
      <c r="D227" s="156">
        <v>1062687.2</v>
      </c>
      <c r="E227" s="156">
        <v>13469078.550000001</v>
      </c>
      <c r="F227" s="156">
        <v>0</v>
      </c>
      <c r="G227" s="214">
        <v>17849054.5</v>
      </c>
      <c r="H227" s="156">
        <v>14640112.4</v>
      </c>
      <c r="I227" s="158">
        <v>3208942.1</v>
      </c>
      <c r="J227" s="98"/>
    </row>
    <row r="228" spans="1:10" ht="13.95" hidden="1" customHeight="1">
      <c r="A228" s="233">
        <v>2016.06643642072</v>
      </c>
      <c r="B228" s="204"/>
      <c r="C228" s="205"/>
      <c r="D228" s="205"/>
      <c r="E228" s="205"/>
      <c r="F228" s="205"/>
      <c r="G228" s="206"/>
      <c r="H228" s="205"/>
      <c r="I228" s="207"/>
      <c r="J228" s="98"/>
    </row>
    <row r="229" spans="1:10" ht="13.95" hidden="1" customHeight="1">
      <c r="A229" s="233">
        <v>2017</v>
      </c>
      <c r="B229" s="160">
        <v>1168457.23</v>
      </c>
      <c r="C229" s="161">
        <v>2137038.2799999998</v>
      </c>
      <c r="D229" s="161">
        <v>1053521.76</v>
      </c>
      <c r="E229" s="161">
        <v>13315157.23</v>
      </c>
      <c r="F229" s="161">
        <v>0</v>
      </c>
      <c r="G229" s="162">
        <v>17674174.52</v>
      </c>
      <c r="H229" s="161">
        <v>14482243.140000001</v>
      </c>
      <c r="I229" s="163">
        <v>3191931.38</v>
      </c>
      <c r="J229" s="707"/>
    </row>
    <row r="230" spans="1:10" ht="13.95" customHeight="1">
      <c r="A230" s="233">
        <v>2017</v>
      </c>
      <c r="B230" s="155">
        <v>1142402.6499999999</v>
      </c>
      <c r="C230" s="156">
        <v>2151155.7999999998</v>
      </c>
      <c r="D230" s="156">
        <v>1078909.8</v>
      </c>
      <c r="E230" s="156">
        <v>13375786.6</v>
      </c>
      <c r="F230" s="156">
        <v>0</v>
      </c>
      <c r="G230" s="214">
        <v>17748254.850000001</v>
      </c>
      <c r="H230" s="156">
        <v>14552323.199999999</v>
      </c>
      <c r="I230" s="158">
        <v>3195931.65</v>
      </c>
      <c r="J230" s="98"/>
    </row>
    <row r="231" spans="1:10" ht="13.95" hidden="1" customHeight="1">
      <c r="A231" s="233">
        <v>2017</v>
      </c>
      <c r="B231" s="155">
        <v>1139254.3400000001</v>
      </c>
      <c r="C231" s="156">
        <v>2161358.9500000002</v>
      </c>
      <c r="D231" s="156">
        <v>1099429.08</v>
      </c>
      <c r="E231" s="156">
        <v>13509964.25</v>
      </c>
      <c r="F231" s="156">
        <v>0</v>
      </c>
      <c r="G231" s="214">
        <v>17910006.640000001</v>
      </c>
      <c r="H231" s="156">
        <v>14698870.9</v>
      </c>
      <c r="I231" s="158">
        <v>3211135.73</v>
      </c>
      <c r="J231" s="98"/>
    </row>
    <row r="232" spans="1:10" ht="13.95" hidden="1" customHeight="1">
      <c r="A232" s="233">
        <v>2017</v>
      </c>
      <c r="B232" s="155">
        <v>1154665.3799999999</v>
      </c>
      <c r="C232" s="156">
        <v>2168601.7200000002</v>
      </c>
      <c r="D232" s="156">
        <v>1106642.83</v>
      </c>
      <c r="E232" s="156">
        <v>13692312.380000001</v>
      </c>
      <c r="F232" s="156">
        <v>0</v>
      </c>
      <c r="G232" s="214">
        <v>18122222.329999998</v>
      </c>
      <c r="H232" s="156">
        <v>14893940.210000001</v>
      </c>
      <c r="I232" s="158">
        <v>3228282.11</v>
      </c>
      <c r="J232" s="98"/>
    </row>
    <row r="233" spans="1:10" ht="13.95" hidden="1" customHeight="1">
      <c r="A233" s="233">
        <v>2017</v>
      </c>
      <c r="B233" s="160">
        <v>1186444.8999999999</v>
      </c>
      <c r="C233" s="161">
        <v>2184600.27</v>
      </c>
      <c r="D233" s="161">
        <v>1123412.8999999999</v>
      </c>
      <c r="E233" s="161">
        <v>13850956.130000001</v>
      </c>
      <c r="F233" s="161">
        <v>0</v>
      </c>
      <c r="G233" s="162">
        <v>18345414.219999999</v>
      </c>
      <c r="H233" s="161">
        <v>15102143.26</v>
      </c>
      <c r="I233" s="163">
        <v>3243270.95</v>
      </c>
      <c r="J233" s="98"/>
    </row>
    <row r="234" spans="1:10" ht="13.95" hidden="1" customHeight="1">
      <c r="A234" s="233">
        <v>2017</v>
      </c>
      <c r="B234" s="155">
        <v>1158375.0900000001</v>
      </c>
      <c r="C234" s="156">
        <v>2202120.5</v>
      </c>
      <c r="D234" s="156">
        <v>1135137.72</v>
      </c>
      <c r="E234" s="156">
        <v>13937473.220000001</v>
      </c>
      <c r="F234" s="156">
        <v>0</v>
      </c>
      <c r="G234" s="214">
        <v>18433106.539999999</v>
      </c>
      <c r="H234" s="156">
        <v>15180524.310000001</v>
      </c>
      <c r="I234" s="158">
        <v>3252582.22</v>
      </c>
      <c r="J234" s="98"/>
    </row>
    <row r="235" spans="1:10" ht="13.95" hidden="1" customHeight="1">
      <c r="A235" s="233">
        <v>2017</v>
      </c>
      <c r="B235" s="155">
        <v>1114705.42</v>
      </c>
      <c r="C235" s="156">
        <v>2221141.42</v>
      </c>
      <c r="D235" s="156">
        <v>1139174.33</v>
      </c>
      <c r="E235" s="156">
        <v>14014307.800000001</v>
      </c>
      <c r="F235" s="156">
        <v>0</v>
      </c>
      <c r="G235" s="214">
        <v>18489328.992380951</v>
      </c>
      <c r="H235" s="156">
        <v>15245198.460000001</v>
      </c>
      <c r="I235" s="158">
        <v>3244130.52</v>
      </c>
      <c r="J235" s="98"/>
    </row>
    <row r="236" spans="1:10" ht="13.95" hidden="1" customHeight="1">
      <c r="A236" s="233">
        <v>2017</v>
      </c>
      <c r="B236" s="155">
        <v>1096238.72</v>
      </c>
      <c r="C236" s="156">
        <v>2199967.9500000002</v>
      </c>
      <c r="D236" s="156">
        <v>1119442.68</v>
      </c>
      <c r="E236" s="156">
        <v>13894194.49</v>
      </c>
      <c r="F236" s="156">
        <v>0</v>
      </c>
      <c r="G236" s="214">
        <v>18309843.850000001</v>
      </c>
      <c r="H236" s="156">
        <v>15082424.08</v>
      </c>
      <c r="I236" s="158">
        <v>3227419.77</v>
      </c>
      <c r="J236" s="98"/>
    </row>
    <row r="237" spans="1:10" ht="13.95" hidden="1" customHeight="1">
      <c r="A237" s="233">
        <v>2017</v>
      </c>
      <c r="B237" s="155">
        <v>1121454.19</v>
      </c>
      <c r="C237" s="156">
        <v>2212030.04</v>
      </c>
      <c r="D237" s="156">
        <v>1125097.28</v>
      </c>
      <c r="E237" s="156">
        <v>13877579.939999999</v>
      </c>
      <c r="F237" s="156">
        <v>0</v>
      </c>
      <c r="G237" s="214">
        <v>18336161.469999999</v>
      </c>
      <c r="H237" s="156">
        <v>15105444.66</v>
      </c>
      <c r="I237" s="158">
        <v>3230716.8</v>
      </c>
      <c r="J237" s="98"/>
    </row>
    <row r="238" spans="1:10" ht="13.95" hidden="1" customHeight="1">
      <c r="A238" s="233">
        <v>2017</v>
      </c>
      <c r="B238" s="155">
        <v>1122749.19</v>
      </c>
      <c r="C238" s="156">
        <v>2214116.19</v>
      </c>
      <c r="D238" s="156">
        <v>1143716.8999999999</v>
      </c>
      <c r="E238" s="156">
        <v>13949946.75</v>
      </c>
      <c r="F238" s="156">
        <v>0</v>
      </c>
      <c r="G238" s="214">
        <v>18430529.039999999</v>
      </c>
      <c r="H238" s="156">
        <v>15198043.66</v>
      </c>
      <c r="I238" s="158">
        <v>3232485.38</v>
      </c>
      <c r="J238" s="98"/>
    </row>
    <row r="239" spans="1:10" ht="13.95" hidden="1" customHeight="1">
      <c r="A239" s="233">
        <v>2017</v>
      </c>
      <c r="B239" s="155">
        <v>1131649.8500000001</v>
      </c>
      <c r="C239" s="156">
        <v>2223868.5699999998</v>
      </c>
      <c r="D239" s="156">
        <v>1159608.71</v>
      </c>
      <c r="E239" s="156">
        <v>13902629.08</v>
      </c>
      <c r="F239" s="156">
        <v>0</v>
      </c>
      <c r="G239" s="214">
        <v>18417756.23</v>
      </c>
      <c r="H239" s="156">
        <v>15192200.369999999</v>
      </c>
      <c r="I239" s="158">
        <v>3225555.85</v>
      </c>
      <c r="J239" s="98"/>
    </row>
    <row r="240" spans="1:10" ht="13.95" hidden="1" customHeight="1">
      <c r="A240" s="233">
        <v>2017</v>
      </c>
      <c r="B240" s="155">
        <v>1163148.1100000001</v>
      </c>
      <c r="C240" s="156">
        <v>2216387.7200000002</v>
      </c>
      <c r="D240" s="156">
        <v>1141145.44</v>
      </c>
      <c r="E240" s="156">
        <v>13939519.27</v>
      </c>
      <c r="F240" s="156">
        <v>0</v>
      </c>
      <c r="G240" s="214">
        <v>18460200.539999999</v>
      </c>
      <c r="H240" s="156">
        <v>15240885.710000001</v>
      </c>
      <c r="I240" s="158">
        <v>3219314.83</v>
      </c>
      <c r="J240" s="98"/>
    </row>
    <row r="241" spans="1:10" ht="13.95" customHeight="1">
      <c r="A241" s="639">
        <v>2018</v>
      </c>
      <c r="B241" s="204"/>
      <c r="C241" s="205"/>
      <c r="D241" s="205"/>
      <c r="E241" s="205"/>
      <c r="F241" s="205"/>
      <c r="G241" s="206"/>
      <c r="H241" s="205"/>
      <c r="I241" s="207"/>
      <c r="J241" s="98"/>
    </row>
    <row r="242" spans="1:10" ht="13.95" customHeight="1">
      <c r="A242" s="185" t="s">
        <v>59</v>
      </c>
      <c r="B242" s="181">
        <v>1159032.3600000001</v>
      </c>
      <c r="C242" s="182">
        <v>2207617.81</v>
      </c>
      <c r="D242" s="182">
        <v>1133305.8600000001</v>
      </c>
      <c r="E242" s="182">
        <v>13782074.76</v>
      </c>
      <c r="F242" s="182">
        <v>0</v>
      </c>
      <c r="G242" s="209">
        <v>18282030.809999999</v>
      </c>
      <c r="H242" s="182">
        <v>15073763.67</v>
      </c>
      <c r="I242" s="184">
        <v>3208267.13</v>
      </c>
      <c r="J242" s="707"/>
    </row>
    <row r="243" spans="1:10" ht="13.95" customHeight="1">
      <c r="A243" s="233" t="s">
        <v>60</v>
      </c>
      <c r="B243" s="212">
        <v>1137260.1499999999</v>
      </c>
      <c r="C243" s="213">
        <v>2223498.2000000002</v>
      </c>
      <c r="D243" s="213">
        <v>1156867.75</v>
      </c>
      <c r="E243" s="213">
        <v>13845888.1</v>
      </c>
      <c r="F243" s="213">
        <v>0</v>
      </c>
      <c r="G243" s="214">
        <v>18363514.199999999</v>
      </c>
      <c r="H243" s="213">
        <v>15139336</v>
      </c>
      <c r="I243" s="215">
        <v>3224178.2</v>
      </c>
      <c r="J243" s="98"/>
    </row>
    <row r="244" spans="1:10" ht="13.95" customHeight="1">
      <c r="A244" s="185" t="s">
        <v>61</v>
      </c>
      <c r="B244" s="181">
        <v>1126165.6499999999</v>
      </c>
      <c r="C244" s="182">
        <v>2229832.15</v>
      </c>
      <c r="D244" s="182">
        <v>1162612.95</v>
      </c>
      <c r="E244" s="182">
        <v>13983435.800000001</v>
      </c>
      <c r="F244" s="182">
        <v>0</v>
      </c>
      <c r="G244" s="209">
        <v>18502087.600000001</v>
      </c>
      <c r="H244" s="182">
        <v>15257519.6</v>
      </c>
      <c r="I244" s="184">
        <v>3244568</v>
      </c>
      <c r="J244" s="98"/>
    </row>
    <row r="245" spans="1:10" ht="13.95" customHeight="1">
      <c r="A245" s="185" t="s">
        <v>62</v>
      </c>
      <c r="B245" s="181">
        <v>1147698.1399999999</v>
      </c>
      <c r="C245" s="182">
        <v>2235666.7999999998</v>
      </c>
      <c r="D245" s="182">
        <v>1177606.6599999999</v>
      </c>
      <c r="E245" s="182">
        <v>14117488.42</v>
      </c>
      <c r="F245" s="182">
        <v>0</v>
      </c>
      <c r="G245" s="209">
        <v>18678460.850000001</v>
      </c>
      <c r="H245" s="182">
        <v>15417476.51</v>
      </c>
      <c r="I245" s="184">
        <v>3260984.33</v>
      </c>
      <c r="J245" s="98"/>
    </row>
    <row r="246" spans="1:10" ht="13.95" customHeight="1">
      <c r="A246" s="185" t="s">
        <v>30</v>
      </c>
      <c r="B246" s="181">
        <v>1177676.54</v>
      </c>
      <c r="C246" s="182">
        <v>2247331.31</v>
      </c>
      <c r="D246" s="182">
        <v>1197627.77</v>
      </c>
      <c r="E246" s="182">
        <v>14293032.18</v>
      </c>
      <c r="F246" s="182">
        <v>0</v>
      </c>
      <c r="G246" s="209">
        <v>18915667.809999999</v>
      </c>
      <c r="H246" s="182">
        <v>15640287.859999999</v>
      </c>
      <c r="I246" s="184">
        <v>3275379.95</v>
      </c>
      <c r="J246" s="98"/>
    </row>
    <row r="247" spans="1:10" ht="13.95" customHeight="1">
      <c r="A247" s="185" t="s">
        <v>31</v>
      </c>
      <c r="B247" s="181">
        <v>1159067.47</v>
      </c>
      <c r="C247" s="182">
        <v>2266172.23</v>
      </c>
      <c r="D247" s="182">
        <v>1212768.57</v>
      </c>
      <c r="E247" s="182">
        <v>14368981.9</v>
      </c>
      <c r="F247" s="182">
        <v>0</v>
      </c>
      <c r="G247" s="209">
        <v>19006990.190000001</v>
      </c>
      <c r="H247" s="182">
        <v>15719437.949999999</v>
      </c>
      <c r="I247" s="184">
        <v>3287552.23</v>
      </c>
      <c r="J247" s="98"/>
    </row>
    <row r="248" spans="1:10" ht="13.95" customHeight="1">
      <c r="A248" s="185" t="s">
        <v>32</v>
      </c>
      <c r="B248" s="181">
        <v>1115841.0900000001</v>
      </c>
      <c r="C248" s="182">
        <v>2280794.27</v>
      </c>
      <c r="D248" s="182">
        <v>1218565.68</v>
      </c>
      <c r="E248" s="182">
        <v>14427608.630000001</v>
      </c>
      <c r="F248" s="182">
        <v>0</v>
      </c>
      <c r="G248" s="209">
        <v>19042809.68</v>
      </c>
      <c r="H248" s="182">
        <v>15761534.99</v>
      </c>
      <c r="I248" s="184">
        <v>3281274.68</v>
      </c>
      <c r="J248" s="98"/>
    </row>
    <row r="249" spans="1:10" ht="13.95" customHeight="1">
      <c r="A249" s="185" t="s">
        <v>33</v>
      </c>
      <c r="B249" s="181">
        <v>1087266.54</v>
      </c>
      <c r="C249" s="182">
        <v>2255386.7200000002</v>
      </c>
      <c r="D249" s="182">
        <v>1195997.45</v>
      </c>
      <c r="E249" s="182">
        <v>14301163.09</v>
      </c>
      <c r="F249" s="182">
        <v>0</v>
      </c>
      <c r="G249" s="209">
        <v>18839813.809999999</v>
      </c>
      <c r="H249" s="182">
        <v>15576488.18</v>
      </c>
      <c r="I249" s="184">
        <v>3263325.63</v>
      </c>
      <c r="J249" s="98"/>
    </row>
    <row r="250" spans="1:10" ht="13.95" customHeight="1">
      <c r="A250" s="185" t="s">
        <v>34</v>
      </c>
      <c r="B250" s="181">
        <v>1106296.1000000001</v>
      </c>
      <c r="C250" s="182">
        <v>2266259.75</v>
      </c>
      <c r="D250" s="182">
        <v>1204777.3999999999</v>
      </c>
      <c r="E250" s="182">
        <v>14285379.550000001</v>
      </c>
      <c r="F250" s="182">
        <v>0</v>
      </c>
      <c r="G250" s="209">
        <v>18862712.800000001</v>
      </c>
      <c r="H250" s="182">
        <v>15594833.199999999</v>
      </c>
      <c r="I250" s="184">
        <v>3267879.6</v>
      </c>
      <c r="J250" s="98"/>
    </row>
    <row r="251" spans="1:10" ht="13.95" customHeight="1">
      <c r="A251" s="185" t="s">
        <v>35</v>
      </c>
      <c r="B251" s="181">
        <v>1136686.18</v>
      </c>
      <c r="C251" s="182">
        <v>2268240.86</v>
      </c>
      <c r="D251" s="182">
        <v>1222334.77</v>
      </c>
      <c r="E251" s="182">
        <v>14365810.99</v>
      </c>
      <c r="F251" s="182">
        <v>0</v>
      </c>
      <c r="G251" s="209">
        <v>18993072.800000001</v>
      </c>
      <c r="H251" s="182">
        <v>15720095.119999999</v>
      </c>
      <c r="I251" s="184">
        <v>3272977.68</v>
      </c>
      <c r="J251" s="98"/>
    </row>
    <row r="252" spans="1:10" ht="13.95" customHeight="1">
      <c r="A252" s="185" t="s">
        <v>36</v>
      </c>
      <c r="B252" s="181">
        <v>1127563.6599999999</v>
      </c>
      <c r="C252" s="182">
        <v>2269001.42</v>
      </c>
      <c r="D252" s="182">
        <v>1230706.8</v>
      </c>
      <c r="E252" s="182">
        <v>14318352.279999999</v>
      </c>
      <c r="F252" s="182">
        <v>0</v>
      </c>
      <c r="G252" s="209">
        <v>18945624.190000001</v>
      </c>
      <c r="H252" s="182">
        <v>15677035.720000001</v>
      </c>
      <c r="I252" s="184">
        <v>3268588.47</v>
      </c>
      <c r="J252" s="98"/>
    </row>
    <row r="253" spans="1:10" ht="13.95" customHeight="1">
      <c r="A253" s="185" t="s">
        <v>37</v>
      </c>
      <c r="B253" s="181">
        <v>1177727</v>
      </c>
      <c r="C253" s="182">
        <v>2261553.11</v>
      </c>
      <c r="D253" s="182">
        <v>1215849.3500000001</v>
      </c>
      <c r="E253" s="182">
        <v>14369035.699999999</v>
      </c>
      <c r="F253" s="182">
        <v>0</v>
      </c>
      <c r="G253" s="209">
        <v>19024165.170000002</v>
      </c>
      <c r="H253" s="182">
        <v>15755094.58</v>
      </c>
      <c r="I253" s="184">
        <v>3269070.58</v>
      </c>
      <c r="J253" s="98"/>
    </row>
    <row r="254" spans="1:10" ht="13.95" customHeight="1">
      <c r="A254" s="639">
        <v>2019</v>
      </c>
      <c r="B254" s="204"/>
      <c r="C254" s="205"/>
      <c r="D254" s="205"/>
      <c r="E254" s="205"/>
      <c r="F254" s="205"/>
      <c r="G254" s="206"/>
      <c r="H254" s="205"/>
      <c r="I254" s="207"/>
      <c r="J254" s="98"/>
    </row>
    <row r="255" spans="1:10" ht="13.95" customHeight="1">
      <c r="A255" s="185" t="s">
        <v>59</v>
      </c>
      <c r="B255" s="181">
        <v>1176808.72</v>
      </c>
      <c r="C255" s="182">
        <v>2248787.04</v>
      </c>
      <c r="D255" s="182">
        <v>1206941.68</v>
      </c>
      <c r="E255" s="182">
        <v>14186762.039999999</v>
      </c>
      <c r="F255" s="182">
        <v>0</v>
      </c>
      <c r="G255" s="209">
        <v>18819300.09</v>
      </c>
      <c r="H255" s="182">
        <v>15570747.459999999</v>
      </c>
      <c r="I255" s="184">
        <v>3248552.63</v>
      </c>
      <c r="J255" s="707"/>
    </row>
    <row r="256" spans="1:10" ht="13.95" customHeight="1">
      <c r="A256" s="233" t="s">
        <v>60</v>
      </c>
      <c r="B256" s="212">
        <v>1152675.5</v>
      </c>
      <c r="C256" s="213">
        <v>2260923.2999999998</v>
      </c>
      <c r="D256" s="213">
        <v>1234889.05</v>
      </c>
      <c r="E256" s="213">
        <v>14239984.050000001</v>
      </c>
      <c r="F256" s="213">
        <v>0</v>
      </c>
      <c r="G256" s="214">
        <v>18888471.899999999</v>
      </c>
      <c r="H256" s="213">
        <v>15634653.85</v>
      </c>
      <c r="I256" s="215">
        <v>3253818.05</v>
      </c>
      <c r="J256" s="98"/>
    </row>
    <row r="257" spans="1:10" ht="13.95" customHeight="1">
      <c r="A257" s="185" t="s">
        <v>61</v>
      </c>
      <c r="B257" s="181">
        <v>1146153.52</v>
      </c>
      <c r="C257" s="182">
        <v>2268101.7999999998</v>
      </c>
      <c r="D257" s="182">
        <v>1252574.42</v>
      </c>
      <c r="E257" s="182">
        <v>14376746.57</v>
      </c>
      <c r="F257" s="182">
        <v>0</v>
      </c>
      <c r="G257" s="209">
        <v>19043576.329999998</v>
      </c>
      <c r="H257" s="182">
        <v>15775433.23</v>
      </c>
      <c r="I257" s="184">
        <v>3268143.09</v>
      </c>
      <c r="J257" s="98"/>
    </row>
    <row r="258" spans="1:10" ht="13.95" customHeight="1">
      <c r="A258" s="185" t="s">
        <v>62</v>
      </c>
      <c r="B258" s="181">
        <v>1154940.6000000001</v>
      </c>
      <c r="C258" s="182">
        <v>2274919.4</v>
      </c>
      <c r="D258" s="182">
        <v>1258169.05</v>
      </c>
      <c r="E258" s="182">
        <v>14542332.699999999</v>
      </c>
      <c r="F258" s="182">
        <v>0</v>
      </c>
      <c r="G258" s="209">
        <v>19230361.75</v>
      </c>
      <c r="H258" s="182">
        <v>15949742.1</v>
      </c>
      <c r="I258" s="184">
        <v>3280619.65</v>
      </c>
      <c r="J258" s="98"/>
    </row>
    <row r="259" spans="1:10" ht="13.95" customHeight="1">
      <c r="A259" s="185" t="s">
        <v>30</v>
      </c>
      <c r="B259" s="181">
        <v>1182701.0900000001</v>
      </c>
      <c r="C259" s="182">
        <v>2282183.77</v>
      </c>
      <c r="D259" s="182">
        <v>1266563.5900000001</v>
      </c>
      <c r="E259" s="182">
        <v>14710665</v>
      </c>
      <c r="F259" s="182">
        <v>0</v>
      </c>
      <c r="G259" s="209">
        <v>19442113.449999999</v>
      </c>
      <c r="H259" s="182">
        <v>16150558.58</v>
      </c>
      <c r="I259" s="184">
        <v>3291554.86</v>
      </c>
      <c r="J259" s="98"/>
    </row>
    <row r="260" spans="1:10" ht="13.95" customHeight="1">
      <c r="A260" s="185" t="s">
        <v>31</v>
      </c>
      <c r="B260" s="181">
        <v>1155813.8500000001</v>
      </c>
      <c r="C260" s="182">
        <v>2295377.4500000002</v>
      </c>
      <c r="D260" s="182">
        <v>1276132.75</v>
      </c>
      <c r="E260" s="182">
        <v>14790373.15</v>
      </c>
      <c r="F260" s="182">
        <v>0</v>
      </c>
      <c r="G260" s="209">
        <v>19517697.199999999</v>
      </c>
      <c r="H260" s="182">
        <v>16217218.25</v>
      </c>
      <c r="I260" s="184">
        <v>3300478.95</v>
      </c>
      <c r="J260" s="98"/>
    </row>
    <row r="261" spans="1:10" ht="13.95" customHeight="1">
      <c r="A261" s="185" t="s">
        <v>32</v>
      </c>
      <c r="B261" s="181">
        <v>1108830.3400000001</v>
      </c>
      <c r="C261" s="182">
        <v>2310219</v>
      </c>
      <c r="D261" s="182">
        <v>1276710.56</v>
      </c>
      <c r="E261" s="182">
        <v>14837450.82</v>
      </c>
      <c r="F261" s="182">
        <v>0</v>
      </c>
      <c r="G261" s="209">
        <v>19533210.733913042</v>
      </c>
      <c r="H261" s="182">
        <v>16240416.029999999</v>
      </c>
      <c r="I261" s="184">
        <v>3292794.69</v>
      </c>
      <c r="J261" s="98"/>
    </row>
    <row r="262" spans="1:10" ht="13.95" customHeight="1">
      <c r="A262" s="185" t="s">
        <v>33</v>
      </c>
      <c r="B262" s="181">
        <v>1081326.47</v>
      </c>
      <c r="C262" s="182">
        <v>2286171.33</v>
      </c>
      <c r="D262" s="182">
        <v>1247113.52</v>
      </c>
      <c r="E262" s="182">
        <v>14705615.76</v>
      </c>
      <c r="F262" s="182">
        <v>0</v>
      </c>
      <c r="G262" s="209">
        <v>19320227.09</v>
      </c>
      <c r="H262" s="182">
        <v>16044709.23</v>
      </c>
      <c r="I262" s="184">
        <v>3275517.85</v>
      </c>
      <c r="J262" s="98"/>
    </row>
    <row r="263" spans="1:10" ht="13.95" customHeight="1">
      <c r="A263" s="185" t="s">
        <v>34</v>
      </c>
      <c r="B263" s="181">
        <v>1107828.8500000001</v>
      </c>
      <c r="C263" s="182">
        <v>2294766.66</v>
      </c>
      <c r="D263" s="182">
        <v>1254033.76</v>
      </c>
      <c r="E263" s="182">
        <v>14666822.18</v>
      </c>
      <c r="F263" s="182">
        <v>0</v>
      </c>
      <c r="G263" s="209">
        <v>19323451.469999999</v>
      </c>
      <c r="H263" s="182">
        <v>16043079.99</v>
      </c>
      <c r="I263" s="184">
        <v>3280371.47</v>
      </c>
      <c r="J263" s="98"/>
    </row>
    <row r="264" spans="1:10" ht="13.95" customHeight="1">
      <c r="A264" s="185" t="s">
        <v>35</v>
      </c>
      <c r="B264" s="181">
        <v>1116802.1299999999</v>
      </c>
      <c r="C264" s="182">
        <v>2294573.91</v>
      </c>
      <c r="D264" s="182">
        <v>1267977.1299999999</v>
      </c>
      <c r="E264" s="182">
        <v>14750639.48</v>
      </c>
      <c r="F264" s="182">
        <v>0</v>
      </c>
      <c r="G264" s="209">
        <v>19429992.649999999</v>
      </c>
      <c r="H264" s="182">
        <v>16143765.25</v>
      </c>
      <c r="I264" s="184">
        <v>3286227.39</v>
      </c>
      <c r="J264" s="98"/>
    </row>
    <row r="265" spans="1:10" ht="13.95" customHeight="1">
      <c r="A265" s="185" t="s">
        <v>36</v>
      </c>
      <c r="B265" s="181">
        <v>1112736.2</v>
      </c>
      <c r="C265" s="182">
        <v>2296797.9</v>
      </c>
      <c r="D265" s="182">
        <v>1272634.1499999999</v>
      </c>
      <c r="E265" s="182">
        <v>14694710.199999999</v>
      </c>
      <c r="F265" s="182">
        <v>0</v>
      </c>
      <c r="G265" s="209">
        <v>19376878.449999999</v>
      </c>
      <c r="H265" s="182">
        <v>16093502.050000001</v>
      </c>
      <c r="I265" s="184">
        <v>3283376.4</v>
      </c>
      <c r="J265" s="98"/>
    </row>
    <row r="266" spans="1:10" ht="13.95" customHeight="1">
      <c r="A266" s="185" t="s">
        <v>37</v>
      </c>
      <c r="B266" s="181">
        <v>1146363.77</v>
      </c>
      <c r="C266" s="182">
        <v>2285533.33</v>
      </c>
      <c r="D266" s="182">
        <v>1245402.5</v>
      </c>
      <c r="E266" s="182">
        <v>14731238.220000001</v>
      </c>
      <c r="F266" s="182">
        <v>0</v>
      </c>
      <c r="G266" s="209">
        <v>19408537.829999998</v>
      </c>
      <c r="H266" s="182">
        <v>16125196.33</v>
      </c>
      <c r="I266" s="184">
        <v>3283341.5</v>
      </c>
      <c r="J266" s="98"/>
    </row>
    <row r="267" spans="1:10" ht="13.95" customHeight="1">
      <c r="A267" s="639">
        <v>2020</v>
      </c>
      <c r="B267" s="204"/>
      <c r="C267" s="205"/>
      <c r="D267" s="205"/>
      <c r="E267" s="205"/>
      <c r="F267" s="205"/>
      <c r="G267" s="206"/>
      <c r="H267" s="205"/>
      <c r="I267" s="207"/>
      <c r="J267" s="98"/>
    </row>
    <row r="268" spans="1:10" ht="13.95" customHeight="1">
      <c r="A268" s="185" t="s">
        <v>59</v>
      </c>
      <c r="B268" s="181">
        <v>1129230</v>
      </c>
      <c r="C268" s="182">
        <v>2269085.2799999998</v>
      </c>
      <c r="D268" s="182">
        <v>1234814.8999999999</v>
      </c>
      <c r="E268" s="182">
        <v>14531363.470000001</v>
      </c>
      <c r="F268" s="182">
        <v>0</v>
      </c>
      <c r="G268" s="209">
        <v>19164493.66</v>
      </c>
      <c r="H268" s="182">
        <v>15899374.800000001</v>
      </c>
      <c r="I268" s="184">
        <v>3265118.85</v>
      </c>
      <c r="J268" s="707"/>
    </row>
    <row r="269" spans="1:10" ht="13.95" customHeight="1">
      <c r="A269" s="233" t="s">
        <v>60</v>
      </c>
      <c r="B269" s="212">
        <v>1116551.8</v>
      </c>
      <c r="C269" s="213">
        <v>2279530.65</v>
      </c>
      <c r="D269" s="213">
        <v>1262722.8999999999</v>
      </c>
      <c r="E269" s="213">
        <v>14591423.6</v>
      </c>
      <c r="F269" s="213">
        <v>0</v>
      </c>
      <c r="G269" s="214">
        <v>19250228.949999999</v>
      </c>
      <c r="H269" s="213">
        <v>15978319.550000001</v>
      </c>
      <c r="I269" s="215">
        <v>3271909.4</v>
      </c>
      <c r="J269" s="98"/>
    </row>
    <row r="270" spans="1:10" ht="13.95" customHeight="1">
      <c r="A270" s="185" t="s">
        <v>61</v>
      </c>
      <c r="B270" s="181"/>
      <c r="C270" s="182"/>
      <c r="D270" s="182"/>
      <c r="E270" s="182"/>
      <c r="F270" s="182"/>
      <c r="G270" s="209"/>
      <c r="H270" s="182"/>
      <c r="I270" s="184"/>
      <c r="J270" s="98"/>
    </row>
    <row r="271" spans="1:10" ht="13.95" customHeight="1">
      <c r="A271" s="185" t="s">
        <v>62</v>
      </c>
      <c r="B271" s="181"/>
      <c r="C271" s="182"/>
      <c r="D271" s="182"/>
      <c r="E271" s="182"/>
      <c r="F271" s="182"/>
      <c r="G271" s="209"/>
      <c r="H271" s="182"/>
      <c r="I271" s="184"/>
      <c r="J271" s="98"/>
    </row>
    <row r="272" spans="1:10" ht="13.95" customHeight="1">
      <c r="A272" s="185" t="s">
        <v>30</v>
      </c>
      <c r="B272" s="181"/>
      <c r="C272" s="182"/>
      <c r="D272" s="182"/>
      <c r="E272" s="182"/>
      <c r="F272" s="182"/>
      <c r="G272" s="209"/>
      <c r="H272" s="182"/>
      <c r="I272" s="184"/>
      <c r="J272" s="98"/>
    </row>
    <row r="273" spans="1:10" ht="13.95" customHeight="1">
      <c r="A273" s="185" t="s">
        <v>31</v>
      </c>
      <c r="B273" s="181"/>
      <c r="C273" s="182"/>
      <c r="D273" s="182"/>
      <c r="E273" s="182"/>
      <c r="F273" s="182"/>
      <c r="G273" s="209"/>
      <c r="H273" s="182"/>
      <c r="I273" s="184"/>
      <c r="J273" s="98"/>
    </row>
    <row r="274" spans="1:10" ht="13.95" customHeight="1">
      <c r="A274" s="185" t="s">
        <v>32</v>
      </c>
      <c r="B274" s="181"/>
      <c r="C274" s="182"/>
      <c r="D274" s="182"/>
      <c r="E274" s="182"/>
      <c r="F274" s="182"/>
      <c r="G274" s="209"/>
      <c r="H274" s="182"/>
      <c r="I274" s="184"/>
      <c r="J274" s="98"/>
    </row>
    <row r="275" spans="1:10" ht="13.95" customHeight="1">
      <c r="A275" s="185" t="s">
        <v>33</v>
      </c>
      <c r="B275" s="181"/>
      <c r="C275" s="182"/>
      <c r="D275" s="182"/>
      <c r="E275" s="182"/>
      <c r="F275" s="182"/>
      <c r="G275" s="209"/>
      <c r="H275" s="182"/>
      <c r="I275" s="184"/>
      <c r="J275" s="98"/>
    </row>
    <row r="276" spans="1:10" ht="13.95" customHeight="1">
      <c r="A276" s="185" t="s">
        <v>34</v>
      </c>
      <c r="B276" s="181"/>
      <c r="C276" s="182"/>
      <c r="D276" s="182"/>
      <c r="E276" s="182"/>
      <c r="F276" s="182"/>
      <c r="G276" s="209"/>
      <c r="H276" s="182"/>
      <c r="I276" s="184"/>
      <c r="J276" s="98"/>
    </row>
    <row r="277" spans="1:10" ht="13.95" customHeight="1">
      <c r="A277" s="185" t="s">
        <v>35</v>
      </c>
      <c r="B277" s="181"/>
      <c r="C277" s="182"/>
      <c r="D277" s="182"/>
      <c r="E277" s="182"/>
      <c r="F277" s="182"/>
      <c r="G277" s="209"/>
      <c r="H277" s="182"/>
      <c r="I277" s="184"/>
      <c r="J277" s="98"/>
    </row>
    <row r="278" spans="1:10" ht="13.95" customHeight="1">
      <c r="A278" s="185" t="s">
        <v>36</v>
      </c>
      <c r="B278" s="181"/>
      <c r="C278" s="182"/>
      <c r="D278" s="182"/>
      <c r="E278" s="182"/>
      <c r="F278" s="182"/>
      <c r="G278" s="209"/>
      <c r="H278" s="182"/>
      <c r="I278" s="184"/>
      <c r="J278" s="98"/>
    </row>
    <row r="279" spans="1:10" ht="13.95" customHeight="1">
      <c r="A279" s="185" t="s">
        <v>37</v>
      </c>
      <c r="B279" s="181"/>
      <c r="C279" s="182"/>
      <c r="D279" s="182"/>
      <c r="E279" s="182"/>
      <c r="F279" s="182"/>
      <c r="G279" s="209"/>
      <c r="H279" s="182"/>
      <c r="I279" s="184"/>
      <c r="J279" s="98"/>
    </row>
    <row r="280" spans="1:10" ht="10.5" customHeight="1">
      <c r="B280" s="623"/>
    </row>
    <row r="281" spans="1:10" ht="10.5" customHeight="1">
      <c r="A281" s="908" t="s">
        <v>259</v>
      </c>
      <c r="B281" s="908"/>
      <c r="C281" s="908"/>
      <c r="D281" s="908"/>
      <c r="E281" s="908"/>
      <c r="F281" s="908"/>
      <c r="G281" s="908"/>
      <c r="H281" s="908"/>
      <c r="I281" s="908"/>
    </row>
    <row r="282" spans="1:10" ht="10.5" customHeight="1">
      <c r="A282" s="908"/>
      <c r="B282" s="908"/>
      <c r="C282" s="908"/>
      <c r="D282" s="908"/>
      <c r="E282" s="908"/>
      <c r="F282" s="908"/>
      <c r="G282" s="908"/>
      <c r="H282" s="908"/>
      <c r="I282" s="908"/>
    </row>
    <row r="283" spans="1:10" ht="10.5" customHeight="1">
      <c r="A283" s="908"/>
      <c r="B283" s="908"/>
      <c r="C283" s="908"/>
      <c r="D283" s="908"/>
      <c r="E283" s="908"/>
      <c r="F283" s="908"/>
      <c r="G283" s="908"/>
      <c r="H283" s="908"/>
      <c r="I283" s="908"/>
    </row>
    <row r="284" spans="1:10" ht="10.5" customHeight="1">
      <c r="A284" s="908"/>
      <c r="B284" s="908"/>
      <c r="C284" s="908"/>
      <c r="D284" s="908"/>
      <c r="E284" s="908"/>
      <c r="F284" s="908"/>
      <c r="G284" s="908"/>
      <c r="H284" s="908"/>
      <c r="I284" s="908"/>
    </row>
    <row r="285" spans="1:10" ht="10.5" customHeight="1">
      <c r="A285" s="908"/>
      <c r="B285" s="908"/>
      <c r="C285" s="908"/>
      <c r="D285" s="908"/>
      <c r="E285" s="908"/>
      <c r="F285" s="908"/>
      <c r="G285" s="908"/>
      <c r="H285" s="908"/>
      <c r="I285" s="908"/>
    </row>
    <row r="286" spans="1:10" ht="10.5" customHeight="1"/>
    <row r="287" spans="1:10" ht="10.5" customHeight="1"/>
    <row r="288" spans="1:10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</sheetData>
  <mergeCells count="6">
    <mergeCell ref="A281:I285"/>
    <mergeCell ref="A1:I1"/>
    <mergeCell ref="B2:F2"/>
    <mergeCell ref="G2:G3"/>
    <mergeCell ref="H2:I2"/>
    <mergeCell ref="A109:I109"/>
  </mergeCells>
  <printOptions horizontalCentered="1" verticalCentered="1"/>
  <pageMargins left="0.19685039370078741" right="0.19685039370078741" top="0" bottom="0" header="0.51181102362204722" footer="0.51181102362204722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J281"/>
  <sheetViews>
    <sheetView showGridLines="0" showWhiteSpace="0" topLeftCell="A204" zoomScaleNormal="100" workbookViewId="0">
      <selection activeCell="L5" sqref="L5"/>
    </sheetView>
  </sheetViews>
  <sheetFormatPr baseColWidth="10" defaultColWidth="10.375" defaultRowHeight="13.1"/>
  <cols>
    <col min="1" max="1" width="16.125" style="136" customWidth="1"/>
    <col min="2" max="3" width="12.125" style="189" customWidth="1"/>
    <col min="4" max="4" width="13.375" style="189" customWidth="1"/>
    <col min="5" max="5" width="11.875" style="189" customWidth="1"/>
    <col min="6" max="6" width="12.5" style="190" customWidth="1"/>
    <col min="7" max="8" width="12.625" style="136" customWidth="1"/>
    <col min="9" max="10" width="0" style="88" hidden="1" customWidth="1"/>
    <col min="11" max="16384" width="10.375" style="88"/>
  </cols>
  <sheetData>
    <row r="1" spans="1:8" ht="32.25" customHeight="1">
      <c r="A1" s="909" t="s">
        <v>228</v>
      </c>
      <c r="B1" s="909"/>
      <c r="C1" s="909"/>
      <c r="D1" s="909"/>
      <c r="E1" s="909"/>
      <c r="F1" s="909"/>
      <c r="G1" s="909"/>
      <c r="H1" s="909"/>
    </row>
    <row r="2" spans="1:8" ht="18" customHeight="1">
      <c r="A2" s="191"/>
      <c r="B2" s="926" t="s">
        <v>220</v>
      </c>
      <c r="C2" s="927"/>
      <c r="D2" s="927"/>
      <c r="E2" s="928"/>
      <c r="F2" s="929" t="s">
        <v>78</v>
      </c>
      <c r="G2" s="931" t="s">
        <v>221</v>
      </c>
      <c r="H2" s="927"/>
    </row>
    <row r="3" spans="1:8" ht="39.799999999999997" customHeight="1">
      <c r="A3" s="192"/>
      <c r="B3" s="193" t="s">
        <v>232</v>
      </c>
      <c r="C3" s="193" t="s">
        <v>223</v>
      </c>
      <c r="D3" s="193" t="s">
        <v>80</v>
      </c>
      <c r="E3" s="194" t="s">
        <v>224</v>
      </c>
      <c r="F3" s="930"/>
      <c r="G3" s="195" t="s">
        <v>225</v>
      </c>
      <c r="H3" s="196" t="s">
        <v>226</v>
      </c>
    </row>
    <row r="4" spans="1:8" ht="17.55" customHeight="1">
      <c r="A4" s="920" t="s">
        <v>245</v>
      </c>
      <c r="B4" s="921"/>
      <c r="C4" s="921"/>
      <c r="D4" s="921"/>
      <c r="E4" s="921"/>
      <c r="F4" s="921"/>
      <c r="G4" s="921"/>
      <c r="H4" s="922"/>
    </row>
    <row r="5" spans="1:8" ht="44.35" customHeight="1">
      <c r="A5" s="677" t="s">
        <v>300</v>
      </c>
      <c r="B5" s="197"/>
      <c r="C5" s="198"/>
      <c r="D5" s="198"/>
      <c r="E5" s="198"/>
      <c r="F5" s="199"/>
      <c r="G5" s="198"/>
      <c r="H5" s="200"/>
    </row>
    <row r="6" spans="1:8" s="87" customFormat="1" ht="13.95" hidden="1" customHeight="1">
      <c r="A6" s="201">
        <v>2001</v>
      </c>
      <c r="B6" s="155">
        <v>1291780.5900000001</v>
      </c>
      <c r="C6" s="156">
        <v>2694359.35</v>
      </c>
      <c r="D6" s="156">
        <v>1687775.15</v>
      </c>
      <c r="E6" s="156">
        <v>9736462.1000000015</v>
      </c>
      <c r="F6" s="157">
        <v>15425460.24</v>
      </c>
      <c r="G6" s="156">
        <v>12451242.15</v>
      </c>
      <c r="H6" s="158">
        <v>2967908.46</v>
      </c>
    </row>
    <row r="7" spans="1:8" ht="13.95" customHeight="1">
      <c r="A7" s="154">
        <v>2001</v>
      </c>
      <c r="B7" s="155">
        <v>1293745.49</v>
      </c>
      <c r="C7" s="156">
        <v>2696115.71</v>
      </c>
      <c r="D7" s="156">
        <v>1692971.76</v>
      </c>
      <c r="E7" s="156">
        <v>9779992.6099999994</v>
      </c>
      <c r="F7" s="157">
        <v>15477806.399999997</v>
      </c>
      <c r="G7" s="156">
        <v>12504257.35</v>
      </c>
      <c r="H7" s="158">
        <v>2970158.6299999976</v>
      </c>
    </row>
    <row r="8" spans="1:8" ht="13.95" hidden="1" customHeight="1">
      <c r="A8" s="154">
        <v>2001</v>
      </c>
      <c r="B8" s="155">
        <v>1295194.27</v>
      </c>
      <c r="C8" s="156">
        <v>2698663.66</v>
      </c>
      <c r="D8" s="156">
        <v>1702085.28</v>
      </c>
      <c r="E8" s="156">
        <v>9822742.1900000013</v>
      </c>
      <c r="F8" s="157">
        <v>15534525.109999999</v>
      </c>
      <c r="G8" s="156">
        <v>12559961.624566566</v>
      </c>
      <c r="H8" s="158">
        <v>2972337.0754334363</v>
      </c>
    </row>
    <row r="9" spans="1:8" ht="13.95" hidden="1" customHeight="1">
      <c r="A9" s="202">
        <v>2001</v>
      </c>
      <c r="B9" s="155">
        <v>1295580.22</v>
      </c>
      <c r="C9" s="156">
        <v>2699582.14</v>
      </c>
      <c r="D9" s="156">
        <v>1712623.81</v>
      </c>
      <c r="E9" s="156">
        <v>9861740.0500000007</v>
      </c>
      <c r="F9" s="157">
        <v>15579860.179999998</v>
      </c>
      <c r="G9" s="156">
        <v>12604302.925322175</v>
      </c>
      <c r="H9" s="158">
        <v>2974076.0846778238</v>
      </c>
    </row>
    <row r="10" spans="1:8" ht="13.95" hidden="1" customHeight="1">
      <c r="A10" s="201">
        <v>2001</v>
      </c>
      <c r="B10" s="155">
        <v>1294893.24</v>
      </c>
      <c r="C10" s="156">
        <v>2698383.37</v>
      </c>
      <c r="D10" s="156">
        <v>1720965.03</v>
      </c>
      <c r="E10" s="156">
        <v>9897075.1600000001</v>
      </c>
      <c r="F10" s="157">
        <v>15620227.51</v>
      </c>
      <c r="G10" s="156">
        <v>12643155.228635602</v>
      </c>
      <c r="H10" s="158">
        <v>2976411.4113643975</v>
      </c>
    </row>
    <row r="11" spans="1:8" ht="13.95" hidden="1" customHeight="1">
      <c r="A11" s="201">
        <v>2001</v>
      </c>
      <c r="B11" s="155">
        <v>1297932.31</v>
      </c>
      <c r="C11" s="156">
        <v>2697636.77</v>
      </c>
      <c r="D11" s="156">
        <v>1727446.23</v>
      </c>
      <c r="E11" s="156">
        <v>9933070.0199999996</v>
      </c>
      <c r="F11" s="157">
        <v>15667418.199999999</v>
      </c>
      <c r="G11" s="156">
        <v>12688435.130792173</v>
      </c>
      <c r="H11" s="158">
        <v>2979157.5992078269</v>
      </c>
    </row>
    <row r="12" spans="1:8" ht="13.95" hidden="1" customHeight="1">
      <c r="A12" s="154">
        <v>2001</v>
      </c>
      <c r="B12" s="155">
        <v>1301687.57</v>
      </c>
      <c r="C12" s="156">
        <v>2697071.87</v>
      </c>
      <c r="D12" s="156">
        <v>1733918.27</v>
      </c>
      <c r="E12" s="156">
        <v>9968162.7300000004</v>
      </c>
      <c r="F12" s="157">
        <v>15710395.869999999</v>
      </c>
      <c r="G12" s="156">
        <v>12729604.091418559</v>
      </c>
      <c r="H12" s="158">
        <v>2982187.6585814431</v>
      </c>
    </row>
    <row r="13" spans="1:8" ht="13.95" hidden="1" customHeight="1">
      <c r="A13" s="154">
        <v>2001</v>
      </c>
      <c r="B13" s="160">
        <v>1304702.4099999999</v>
      </c>
      <c r="C13" s="161">
        <v>2695247.8</v>
      </c>
      <c r="D13" s="161">
        <v>1741469.06</v>
      </c>
      <c r="E13" s="161">
        <v>10004111.1</v>
      </c>
      <c r="F13" s="162">
        <v>15754125.470000001</v>
      </c>
      <c r="G13" s="161">
        <v>12770424.505709581</v>
      </c>
      <c r="H13" s="163">
        <v>2985759.6042904174</v>
      </c>
    </row>
    <row r="14" spans="1:8" ht="13.95" hidden="1" customHeight="1">
      <c r="A14" s="201">
        <v>2001</v>
      </c>
      <c r="B14" s="155">
        <v>1306349.3799999999</v>
      </c>
      <c r="C14" s="156">
        <v>2695638.2</v>
      </c>
      <c r="D14" s="156">
        <v>1749924.75</v>
      </c>
      <c r="E14" s="156">
        <v>10036930</v>
      </c>
      <c r="F14" s="157">
        <v>15796925.139999997</v>
      </c>
      <c r="G14" s="156">
        <v>12810508.950466191</v>
      </c>
      <c r="H14" s="158">
        <v>2988677.6695338041</v>
      </c>
    </row>
    <row r="15" spans="1:8" ht="13.95" hidden="1" customHeight="1">
      <c r="A15" s="201">
        <v>2001</v>
      </c>
      <c r="B15" s="155">
        <v>1305081.68</v>
      </c>
      <c r="C15" s="156">
        <v>2695247.61</v>
      </c>
      <c r="D15" s="156">
        <v>1758939.33</v>
      </c>
      <c r="E15" s="156">
        <v>10068704.6</v>
      </c>
      <c r="F15" s="157">
        <v>15836185.41</v>
      </c>
      <c r="G15" s="156">
        <v>12846874.179400409</v>
      </c>
      <c r="H15" s="158">
        <v>2991544.900599591</v>
      </c>
    </row>
    <row r="16" spans="1:8" ht="13.95" hidden="1" customHeight="1">
      <c r="A16" s="201">
        <v>2001</v>
      </c>
      <c r="B16" s="155">
        <v>1303712.49</v>
      </c>
      <c r="C16" s="156">
        <v>2693306.81</v>
      </c>
      <c r="D16" s="156">
        <v>1769921.16</v>
      </c>
      <c r="E16" s="156">
        <v>10105881.799999999</v>
      </c>
      <c r="F16" s="157">
        <v>15879427.949999997</v>
      </c>
      <c r="G16" s="156">
        <v>12886750.026410654</v>
      </c>
      <c r="H16" s="158">
        <v>2994831.9935893444</v>
      </c>
    </row>
    <row r="17" spans="1:9" ht="13.95" hidden="1" customHeight="1">
      <c r="A17" s="201">
        <v>2001</v>
      </c>
      <c r="B17" s="155">
        <v>1298385</v>
      </c>
      <c r="C17" s="156">
        <v>2692081.81</v>
      </c>
      <c r="D17" s="156">
        <v>1782514</v>
      </c>
      <c r="E17" s="156">
        <v>10141783.9</v>
      </c>
      <c r="F17" s="157">
        <v>15924348.530000001</v>
      </c>
      <c r="G17" s="156">
        <v>12928362.687531559</v>
      </c>
      <c r="H17" s="158">
        <v>2997784.5124684437</v>
      </c>
    </row>
    <row r="18" spans="1:9" ht="13.95" hidden="1" customHeight="1">
      <c r="A18" s="201">
        <v>2002</v>
      </c>
      <c r="B18" s="155"/>
      <c r="C18" s="156"/>
      <c r="D18" s="156"/>
      <c r="E18" s="156"/>
      <c r="F18" s="157"/>
      <c r="G18" s="156"/>
      <c r="H18" s="158"/>
    </row>
    <row r="19" spans="1:9" ht="13.95" hidden="1" customHeight="1">
      <c r="A19" s="201">
        <v>2002</v>
      </c>
      <c r="B19" s="155">
        <v>1294383.52</v>
      </c>
      <c r="C19" s="156">
        <v>2690979.95</v>
      </c>
      <c r="D19" s="156">
        <v>1791230.09</v>
      </c>
      <c r="E19" s="156">
        <v>10170364.199999999</v>
      </c>
      <c r="F19" s="157">
        <v>15957227.079999996</v>
      </c>
      <c r="G19" s="156">
        <v>12959712.006726336</v>
      </c>
      <c r="H19" s="158">
        <v>2993050.0932736611</v>
      </c>
    </row>
    <row r="20" spans="1:9" ht="13.95" customHeight="1">
      <c r="A20" s="201">
        <v>2002</v>
      </c>
      <c r="B20" s="155">
        <v>1296128.54</v>
      </c>
      <c r="C20" s="156">
        <v>2690478.86</v>
      </c>
      <c r="D20" s="156">
        <v>1797508.41</v>
      </c>
      <c r="E20" s="156">
        <v>10195730.9</v>
      </c>
      <c r="F20" s="157">
        <v>15987704.049999999</v>
      </c>
      <c r="G20" s="156">
        <v>12984381.74887508</v>
      </c>
      <c r="H20" s="158">
        <v>3002227.7611249201</v>
      </c>
    </row>
    <row r="21" spans="1:9" ht="13.95" hidden="1" customHeight="1">
      <c r="A21" s="201">
        <v>2002</v>
      </c>
      <c r="B21" s="155">
        <v>1297246.3</v>
      </c>
      <c r="C21" s="156">
        <v>2689328.67</v>
      </c>
      <c r="D21" s="156">
        <v>1801070.72</v>
      </c>
      <c r="E21" s="156">
        <v>10221994.699999999</v>
      </c>
      <c r="F21" s="157">
        <v>16015038.039999999</v>
      </c>
      <c r="G21" s="156">
        <v>13007898.540500306</v>
      </c>
      <c r="H21" s="158">
        <v>3005803.0494996952</v>
      </c>
    </row>
    <row r="22" spans="1:9" ht="13.95" hidden="1" customHeight="1">
      <c r="A22" s="201">
        <v>2002</v>
      </c>
      <c r="B22" s="155">
        <v>1298917.3899999999</v>
      </c>
      <c r="C22" s="156">
        <v>2689128.46</v>
      </c>
      <c r="D22" s="156">
        <v>1805720.72</v>
      </c>
      <c r="E22" s="156">
        <v>10250831</v>
      </c>
      <c r="F22" s="157">
        <v>16055701.99</v>
      </c>
      <c r="G22" s="156">
        <v>13044792.731214562</v>
      </c>
      <c r="H22" s="158">
        <v>3010199.6587854396</v>
      </c>
    </row>
    <row r="23" spans="1:9" ht="13.95" hidden="1" customHeight="1">
      <c r="A23" s="201">
        <v>2002</v>
      </c>
      <c r="B23" s="155">
        <v>1302290.8500000001</v>
      </c>
      <c r="C23" s="156">
        <v>2691257.97</v>
      </c>
      <c r="D23" s="156">
        <v>1816636.86</v>
      </c>
      <c r="E23" s="156">
        <v>10286721.199999999</v>
      </c>
      <c r="F23" s="157">
        <v>16107854.069999998</v>
      </c>
      <c r="G23" s="156">
        <v>13092860.746249529</v>
      </c>
      <c r="H23" s="158">
        <v>3014648.6037504701</v>
      </c>
    </row>
    <row r="24" spans="1:9" ht="13.95" hidden="1" customHeight="1">
      <c r="A24" s="201">
        <v>2002</v>
      </c>
      <c r="B24" s="155">
        <v>1299854.29</v>
      </c>
      <c r="C24" s="156">
        <v>2691502.13</v>
      </c>
      <c r="D24" s="156">
        <v>1827857.1</v>
      </c>
      <c r="E24" s="156">
        <v>10325790.1</v>
      </c>
      <c r="F24" s="157">
        <v>16154996.999999996</v>
      </c>
      <c r="G24" s="156">
        <v>13135909.935445551</v>
      </c>
      <c r="H24" s="158">
        <v>3019204.5145544489</v>
      </c>
    </row>
    <row r="25" spans="1:9" ht="13.95" hidden="1" customHeight="1">
      <c r="A25" s="201">
        <v>2002</v>
      </c>
      <c r="B25" s="155">
        <v>1301139.25</v>
      </c>
      <c r="C25" s="156">
        <v>2690786.51</v>
      </c>
      <c r="D25" s="156">
        <v>1838454.64</v>
      </c>
      <c r="E25" s="156">
        <v>10364859.300000001</v>
      </c>
      <c r="F25" s="157">
        <v>16205739.465</v>
      </c>
      <c r="G25" s="156">
        <v>13181193.995750001</v>
      </c>
      <c r="H25" s="158">
        <v>3024927.2492499994</v>
      </c>
    </row>
    <row r="26" spans="1:9" ht="13.95" hidden="1" customHeight="1">
      <c r="A26" s="201">
        <v>2002</v>
      </c>
      <c r="B26" s="155">
        <v>1302506.03</v>
      </c>
      <c r="C26" s="156">
        <v>2689882.78</v>
      </c>
      <c r="D26" s="156">
        <v>1849250.23</v>
      </c>
      <c r="E26" s="156">
        <v>10397932.4</v>
      </c>
      <c r="F26" s="157">
        <v>16249513.1</v>
      </c>
      <c r="G26" s="156">
        <v>13220235.73251668</v>
      </c>
      <c r="H26" s="158">
        <v>3030287.6674833209</v>
      </c>
    </row>
    <row r="27" spans="1:9" ht="13.95" hidden="1" customHeight="1">
      <c r="A27" s="201">
        <v>2002</v>
      </c>
      <c r="B27" s="155">
        <v>1299364.72</v>
      </c>
      <c r="C27" s="156">
        <v>2689008.23</v>
      </c>
      <c r="D27" s="156">
        <v>1857848.2</v>
      </c>
      <c r="E27" s="156">
        <v>10431942.6</v>
      </c>
      <c r="F27" s="157">
        <v>16287786.18</v>
      </c>
      <c r="G27" s="156">
        <v>13253276.343221797</v>
      </c>
      <c r="H27" s="158">
        <v>3035490.2567782043</v>
      </c>
    </row>
    <row r="28" spans="1:9" ht="13.95" hidden="1" customHeight="1">
      <c r="A28" s="201">
        <v>2002</v>
      </c>
      <c r="B28" s="155">
        <v>1294648.1100000001</v>
      </c>
      <c r="C28" s="156">
        <v>2689474.47</v>
      </c>
      <c r="D28" s="156">
        <v>1866194.88</v>
      </c>
      <c r="E28" s="156">
        <v>10466722.100000001</v>
      </c>
      <c r="F28" s="157">
        <v>16330685.480000004</v>
      </c>
      <c r="G28" s="156">
        <v>13290533.942988586</v>
      </c>
      <c r="H28" s="158">
        <v>3040891.2970114169</v>
      </c>
    </row>
    <row r="29" spans="1:9" ht="13.95" hidden="1" customHeight="1">
      <c r="A29" s="201">
        <v>2002</v>
      </c>
      <c r="B29" s="155">
        <v>1306553.47</v>
      </c>
      <c r="C29" s="156">
        <v>2690936.46</v>
      </c>
      <c r="D29" s="156">
        <v>1873803.57</v>
      </c>
      <c r="E29" s="156">
        <v>10494975.1</v>
      </c>
      <c r="F29" s="157">
        <v>16374379.050000003</v>
      </c>
      <c r="G29" s="156">
        <v>13328802.895994129</v>
      </c>
      <c r="H29" s="158">
        <v>3045989.0440058727</v>
      </c>
    </row>
    <row r="30" spans="1:9" ht="13.95" hidden="1" customHeight="1">
      <c r="A30" s="201">
        <v>2002</v>
      </c>
      <c r="B30" s="155">
        <v>1316197.44</v>
      </c>
      <c r="C30" s="156">
        <v>2690106.51</v>
      </c>
      <c r="D30" s="156">
        <v>1876643.48</v>
      </c>
      <c r="E30" s="156">
        <v>10527515.699999999</v>
      </c>
      <c r="F30" s="157">
        <v>16418807.880000001</v>
      </c>
      <c r="G30" s="156">
        <v>13367940.430251479</v>
      </c>
      <c r="H30" s="158">
        <v>3050846.3397485181</v>
      </c>
      <c r="I30" s="96"/>
    </row>
    <row r="31" spans="1:9" ht="13.95" hidden="1" customHeight="1">
      <c r="A31" s="201">
        <v>2003</v>
      </c>
      <c r="B31" s="155"/>
      <c r="C31" s="156"/>
      <c r="D31" s="156"/>
      <c r="E31" s="156"/>
      <c r="F31" s="157"/>
      <c r="G31" s="156"/>
      <c r="H31" s="158"/>
    </row>
    <row r="32" spans="1:9" ht="13.95" hidden="1" customHeight="1">
      <c r="A32" s="201">
        <v>2003</v>
      </c>
      <c r="B32" s="155">
        <v>1323859.42</v>
      </c>
      <c r="C32" s="156">
        <v>2687587.98</v>
      </c>
      <c r="D32" s="156">
        <v>1882492.99</v>
      </c>
      <c r="E32" s="156">
        <v>10566936.199999999</v>
      </c>
      <c r="F32" s="157">
        <v>16469902.98</v>
      </c>
      <c r="G32" s="156">
        <v>13410783.285246834</v>
      </c>
      <c r="H32" s="158">
        <v>3057097.7047531642</v>
      </c>
    </row>
    <row r="33" spans="1:9" ht="13.95" customHeight="1">
      <c r="A33" s="201">
        <v>2003</v>
      </c>
      <c r="B33" s="155">
        <v>1324960.92</v>
      </c>
      <c r="C33" s="156">
        <v>2686063.3</v>
      </c>
      <c r="D33" s="156">
        <v>1893776.93</v>
      </c>
      <c r="E33" s="156">
        <v>10605145.800000001</v>
      </c>
      <c r="F33" s="157">
        <v>16514848.899999997</v>
      </c>
      <c r="G33" s="156">
        <v>13450815.567570178</v>
      </c>
      <c r="H33" s="158">
        <v>3063684.6524298191</v>
      </c>
    </row>
    <row r="34" spans="1:9" ht="13.95" hidden="1" customHeight="1">
      <c r="A34" s="201">
        <v>2003</v>
      </c>
      <c r="B34" s="155">
        <v>1325654.3999999999</v>
      </c>
      <c r="C34" s="156">
        <v>2684431.71</v>
      </c>
      <c r="D34" s="156">
        <v>1904427.67</v>
      </c>
      <c r="E34" s="156">
        <v>10642545.200000001</v>
      </c>
      <c r="F34" s="157">
        <v>16560649.449999997</v>
      </c>
      <c r="G34" s="156">
        <v>13490755.384989111</v>
      </c>
      <c r="H34" s="158">
        <v>3070297.1850108905</v>
      </c>
    </row>
    <row r="35" spans="1:9" ht="13.95" hidden="1" customHeight="1">
      <c r="A35" s="201">
        <v>2003</v>
      </c>
      <c r="B35" s="155">
        <v>1325068.4099999999</v>
      </c>
      <c r="C35" s="156">
        <v>2683072.6</v>
      </c>
      <c r="D35" s="156">
        <v>1913038.98</v>
      </c>
      <c r="E35" s="156">
        <v>10683365.4</v>
      </c>
      <c r="F35" s="157">
        <v>16608351.620000001</v>
      </c>
      <c r="G35" s="156">
        <v>13530805.255319733</v>
      </c>
      <c r="H35" s="158">
        <v>3078159.9146802681</v>
      </c>
    </row>
    <row r="36" spans="1:9" ht="13.95" hidden="1" customHeight="1">
      <c r="A36" s="201">
        <v>2003</v>
      </c>
      <c r="B36" s="155">
        <v>1322069.55</v>
      </c>
      <c r="C36" s="156">
        <v>2679412.98</v>
      </c>
      <c r="D36" s="156">
        <v>1914744.13</v>
      </c>
      <c r="E36" s="156">
        <v>10718516.699999999</v>
      </c>
      <c r="F36" s="157">
        <v>16642490.389999999</v>
      </c>
      <c r="G36" s="156">
        <v>13557707.986262968</v>
      </c>
      <c r="H36" s="158">
        <v>3085641.633737029</v>
      </c>
    </row>
    <row r="37" spans="1:9" ht="13.95" hidden="1" customHeight="1">
      <c r="A37" s="201">
        <v>2003</v>
      </c>
      <c r="B37" s="155">
        <v>1319453.8500000001</v>
      </c>
      <c r="C37" s="156">
        <v>2678532.31</v>
      </c>
      <c r="D37" s="156">
        <v>1917709.23</v>
      </c>
      <c r="E37" s="156">
        <v>10743175.4</v>
      </c>
      <c r="F37" s="157">
        <v>16669734.899999999</v>
      </c>
      <c r="G37" s="156">
        <v>13577569.925990494</v>
      </c>
      <c r="H37" s="158">
        <v>3092771.9040095038</v>
      </c>
    </row>
    <row r="38" spans="1:9" ht="13.95" hidden="1" customHeight="1">
      <c r="A38" s="201">
        <v>2003</v>
      </c>
      <c r="B38" s="155">
        <v>1316090.67</v>
      </c>
      <c r="C38" s="156">
        <v>2678805.7200000002</v>
      </c>
      <c r="D38" s="156">
        <v>1923567.97</v>
      </c>
      <c r="E38" s="156">
        <v>10768529.9</v>
      </c>
      <c r="F38" s="157">
        <v>16700724.259999996</v>
      </c>
      <c r="G38" s="156">
        <v>13601439.650755346</v>
      </c>
      <c r="H38" s="158">
        <v>3099838.8192446521</v>
      </c>
    </row>
    <row r="39" spans="1:9" ht="13.95" hidden="1" customHeight="1">
      <c r="A39" s="201">
        <v>2003</v>
      </c>
      <c r="B39" s="155">
        <v>1316492.3799999999</v>
      </c>
      <c r="C39" s="156">
        <v>2678301.33</v>
      </c>
      <c r="D39" s="156">
        <v>1929797.13</v>
      </c>
      <c r="E39" s="156">
        <v>10803386.300000001</v>
      </c>
      <c r="F39" s="157">
        <v>16743610.469999999</v>
      </c>
      <c r="G39" s="156">
        <v>13636939.073508736</v>
      </c>
      <c r="H39" s="158">
        <v>3107085.8464912619</v>
      </c>
    </row>
    <row r="40" spans="1:9" ht="13.95" hidden="1" customHeight="1">
      <c r="A40" s="201">
        <v>2003</v>
      </c>
      <c r="B40" s="155">
        <v>1316542.3500000001</v>
      </c>
      <c r="C40" s="156">
        <v>2676777.29</v>
      </c>
      <c r="D40" s="156">
        <v>1938099.65</v>
      </c>
      <c r="E40" s="156">
        <v>10837519.5</v>
      </c>
      <c r="F40" s="157">
        <v>16783246.509999998</v>
      </c>
      <c r="G40" s="156">
        <v>13668846.921900002</v>
      </c>
      <c r="H40" s="158">
        <v>3114498.0980999977</v>
      </c>
    </row>
    <row r="41" spans="1:9" ht="13.95" hidden="1" customHeight="1">
      <c r="A41" s="201">
        <v>2003</v>
      </c>
      <c r="B41" s="155">
        <v>1315437.0900000001</v>
      </c>
      <c r="C41" s="156">
        <v>2675057.2400000002</v>
      </c>
      <c r="D41" s="156">
        <v>1945685.35</v>
      </c>
      <c r="E41" s="156">
        <v>10870012</v>
      </c>
      <c r="F41" s="157">
        <v>16818458.75</v>
      </c>
      <c r="G41" s="156">
        <v>13696357.302900078</v>
      </c>
      <c r="H41" s="158">
        <v>3121836.4170999196</v>
      </c>
    </row>
    <row r="42" spans="1:9" ht="13.95" hidden="1" customHeight="1">
      <c r="A42" s="201">
        <v>2003</v>
      </c>
      <c r="B42" s="155">
        <v>1310501.75</v>
      </c>
      <c r="C42" s="156">
        <v>2672538.2200000002</v>
      </c>
      <c r="D42" s="156">
        <v>1950761.69</v>
      </c>
      <c r="E42" s="156">
        <v>10904764.6</v>
      </c>
      <c r="F42" s="157">
        <v>16850756.650000002</v>
      </c>
      <c r="G42" s="156">
        <v>13720822.438810693</v>
      </c>
      <c r="H42" s="158">
        <v>3129349.6611893098</v>
      </c>
    </row>
    <row r="43" spans="1:9" ht="13.95" hidden="1" customHeight="1">
      <c r="A43" s="201">
        <v>2003</v>
      </c>
      <c r="B43" s="155">
        <v>1308917.47</v>
      </c>
      <c r="C43" s="156">
        <v>2670567.0499999998</v>
      </c>
      <c r="D43" s="156">
        <v>1953441.35</v>
      </c>
      <c r="E43" s="156">
        <v>10934743.300000001</v>
      </c>
      <c r="F43" s="157">
        <v>16878443.919999998</v>
      </c>
      <c r="G43" s="156">
        <v>13739655.135658385</v>
      </c>
      <c r="H43" s="158">
        <v>3137512.4843416149</v>
      </c>
      <c r="I43" s="96"/>
    </row>
    <row r="44" spans="1:9" ht="13.95" hidden="1" customHeight="1">
      <c r="A44" s="201">
        <v>2004</v>
      </c>
      <c r="B44" s="155"/>
      <c r="C44" s="156"/>
      <c r="D44" s="156"/>
      <c r="E44" s="156"/>
      <c r="F44" s="157"/>
      <c r="G44" s="156"/>
      <c r="H44" s="158"/>
    </row>
    <row r="45" spans="1:9" ht="13.95" hidden="1" customHeight="1">
      <c r="A45" s="201">
        <v>2004</v>
      </c>
      <c r="B45" s="155">
        <v>1306047.1100000001</v>
      </c>
      <c r="C45" s="156">
        <v>2663769.16</v>
      </c>
      <c r="D45" s="156">
        <v>1960250.21</v>
      </c>
      <c r="E45" s="156">
        <v>10962841.800000001</v>
      </c>
      <c r="F45" s="157">
        <v>16907471.550000001</v>
      </c>
      <c r="G45" s="156">
        <v>13760201.37838744</v>
      </c>
      <c r="H45" s="158">
        <v>3146023.7616125601</v>
      </c>
    </row>
    <row r="46" spans="1:9" ht="13.95" customHeight="1">
      <c r="A46" s="201">
        <v>2004</v>
      </c>
      <c r="B46" s="155">
        <v>1300616.71</v>
      </c>
      <c r="C46" s="156">
        <v>2669344.36</v>
      </c>
      <c r="D46" s="156">
        <v>1987281.01</v>
      </c>
      <c r="E46" s="156">
        <v>11000599.800000001</v>
      </c>
      <c r="F46" s="157">
        <v>16962013.450000003</v>
      </c>
      <c r="G46" s="156">
        <v>13805320.695038173</v>
      </c>
      <c r="H46" s="158">
        <v>3156141.5449618278</v>
      </c>
    </row>
    <row r="47" spans="1:9" ht="13.95" hidden="1" customHeight="1">
      <c r="A47" s="201">
        <v>2004</v>
      </c>
      <c r="B47" s="155">
        <v>1301069.77</v>
      </c>
      <c r="C47" s="156">
        <v>2668207.4500000002</v>
      </c>
      <c r="D47" s="156">
        <v>1992473.33</v>
      </c>
      <c r="E47" s="156">
        <v>11039473.799999999</v>
      </c>
      <c r="F47" s="157">
        <v>17008120.699999996</v>
      </c>
      <c r="G47" s="156">
        <v>13841760.131481966</v>
      </c>
      <c r="H47" s="158">
        <v>3166290.8385180309</v>
      </c>
    </row>
    <row r="48" spans="1:9" ht="13.95" hidden="1" customHeight="1">
      <c r="A48" s="201">
        <v>2004</v>
      </c>
      <c r="B48" s="155">
        <v>1299086.31</v>
      </c>
      <c r="C48" s="156">
        <v>2667259.04</v>
      </c>
      <c r="D48" s="156">
        <v>1996982.76</v>
      </c>
      <c r="E48" s="156">
        <v>11074757.4</v>
      </c>
      <c r="F48" s="157">
        <v>17037945.849999998</v>
      </c>
      <c r="G48" s="156">
        <v>13863543.093471453</v>
      </c>
      <c r="H48" s="158">
        <v>3174936.0365285459</v>
      </c>
    </row>
    <row r="49" spans="1:9" ht="13.95" hidden="1" customHeight="1">
      <c r="A49" s="201">
        <v>2004</v>
      </c>
      <c r="B49" s="155">
        <v>1291774.69</v>
      </c>
      <c r="C49" s="156">
        <v>2668725.17</v>
      </c>
      <c r="D49" s="156">
        <v>2005063.76</v>
      </c>
      <c r="E49" s="156">
        <v>11111021.300000001</v>
      </c>
      <c r="F49" s="157">
        <v>17080074.900000002</v>
      </c>
      <c r="G49" s="156">
        <v>13897732.282356389</v>
      </c>
      <c r="H49" s="158">
        <v>3183174.2776436135</v>
      </c>
    </row>
    <row r="50" spans="1:9" ht="13.95" hidden="1" customHeight="1">
      <c r="A50" s="201">
        <v>2004</v>
      </c>
      <c r="B50" s="155">
        <v>1281786.58</v>
      </c>
      <c r="C50" s="156">
        <v>2667785.6</v>
      </c>
      <c r="D50" s="156">
        <v>2014986.34</v>
      </c>
      <c r="E50" s="156">
        <v>11152476.300000001</v>
      </c>
      <c r="F50" s="157">
        <v>17122163.679999992</v>
      </c>
      <c r="G50" s="156">
        <v>13931770.141013388</v>
      </c>
      <c r="H50" s="158">
        <v>3191589.9489866057</v>
      </c>
    </row>
    <row r="51" spans="1:9" ht="13.95" hidden="1" customHeight="1">
      <c r="A51" s="201">
        <v>2004</v>
      </c>
      <c r="B51" s="155">
        <v>1266993.3899999999</v>
      </c>
      <c r="C51" s="156">
        <v>2665072.1800000002</v>
      </c>
      <c r="D51" s="156">
        <v>2024403.19</v>
      </c>
      <c r="E51" s="156">
        <v>11197205.1</v>
      </c>
      <c r="F51" s="157">
        <v>17168006.309999999</v>
      </c>
      <c r="G51" s="156">
        <v>13969886.93598331</v>
      </c>
      <c r="H51" s="158">
        <v>3199330.0940166879</v>
      </c>
    </row>
    <row r="52" spans="1:9" ht="13.95" hidden="1" customHeight="1">
      <c r="A52" s="201">
        <v>2004</v>
      </c>
      <c r="B52" s="155">
        <v>1259312.2</v>
      </c>
      <c r="C52" s="156">
        <v>2662595.04</v>
      </c>
      <c r="D52" s="156">
        <v>2032323.59</v>
      </c>
      <c r="E52" s="156">
        <v>11237307.5</v>
      </c>
      <c r="F52" s="157">
        <v>17205918.099999998</v>
      </c>
      <c r="G52" s="156">
        <v>14000312.164087273</v>
      </c>
      <c r="H52" s="158">
        <v>3206574.0559127256</v>
      </c>
    </row>
    <row r="53" spans="1:9" ht="13.95" hidden="1" customHeight="1">
      <c r="A53" s="201">
        <v>2004</v>
      </c>
      <c r="B53" s="155">
        <v>1259439.82</v>
      </c>
      <c r="C53" s="156">
        <v>2661262.2799999998</v>
      </c>
      <c r="D53" s="156">
        <v>2040946.41</v>
      </c>
      <c r="E53" s="156">
        <v>11276187.200000001</v>
      </c>
      <c r="F53" s="157">
        <v>17252130.139999997</v>
      </c>
      <c r="G53" s="156">
        <v>14038963.416020883</v>
      </c>
      <c r="H53" s="158">
        <v>3213808.7439791108</v>
      </c>
    </row>
    <row r="54" spans="1:9" ht="13.95" hidden="1" customHeight="1">
      <c r="A54" s="201">
        <v>2004</v>
      </c>
      <c r="B54" s="155">
        <v>1263309.8799999999</v>
      </c>
      <c r="C54" s="156">
        <v>2659891.1800000002</v>
      </c>
      <c r="D54" s="156">
        <v>2051266.03</v>
      </c>
      <c r="E54" s="156">
        <v>11316369.9</v>
      </c>
      <c r="F54" s="157">
        <v>17300126.939999998</v>
      </c>
      <c r="G54" s="156">
        <v>14078921.906931395</v>
      </c>
      <c r="H54" s="158">
        <v>3221611.3530686041</v>
      </c>
    </row>
    <row r="55" spans="1:9" ht="13.95" hidden="1" customHeight="1">
      <c r="A55" s="201">
        <v>2004</v>
      </c>
      <c r="B55" s="155">
        <v>1257457.22</v>
      </c>
      <c r="C55" s="156">
        <v>2659185.42</v>
      </c>
      <c r="D55" s="156">
        <v>2064044.49</v>
      </c>
      <c r="E55" s="156">
        <v>11357125.6</v>
      </c>
      <c r="F55" s="157">
        <v>17346709.34</v>
      </c>
      <c r="G55" s="156">
        <v>14117085.435501503</v>
      </c>
      <c r="H55" s="158">
        <v>3229847.7944984958</v>
      </c>
    </row>
    <row r="56" spans="1:9" ht="13.95" hidden="1" customHeight="1">
      <c r="A56" s="201">
        <v>2004</v>
      </c>
      <c r="B56" s="155">
        <v>1251838.93</v>
      </c>
      <c r="C56" s="156">
        <v>2657517.75</v>
      </c>
      <c r="D56" s="156">
        <v>2077182.07</v>
      </c>
      <c r="E56" s="156">
        <v>11399274.199999999</v>
      </c>
      <c r="F56" s="157">
        <v>17390461.049999997</v>
      </c>
      <c r="G56" s="156">
        <v>14152457.52983922</v>
      </c>
      <c r="H56" s="158">
        <v>3237984.6801607795</v>
      </c>
      <c r="I56" s="96"/>
    </row>
    <row r="57" spans="1:9" ht="13.95" hidden="1" customHeight="1">
      <c r="A57" s="201">
        <v>2005</v>
      </c>
      <c r="B57" s="155"/>
      <c r="C57" s="156"/>
      <c r="D57" s="156"/>
      <c r="E57" s="156"/>
      <c r="F57" s="157"/>
      <c r="G57" s="156"/>
      <c r="H57" s="158"/>
    </row>
    <row r="58" spans="1:9" ht="13.95" hidden="1" customHeight="1">
      <c r="A58" s="201">
        <v>2005</v>
      </c>
      <c r="B58" s="155">
        <v>1232903.28</v>
      </c>
      <c r="C58" s="156">
        <v>2656543.9900000002</v>
      </c>
      <c r="D58" s="156">
        <v>2089912.04</v>
      </c>
      <c r="E58" s="156">
        <v>11442703.299999999</v>
      </c>
      <c r="F58" s="157">
        <v>17433663.399999999</v>
      </c>
      <c r="G58" s="156">
        <v>14187099.264072429</v>
      </c>
      <c r="H58" s="158">
        <v>3245894.8759275707</v>
      </c>
    </row>
    <row r="59" spans="1:9" ht="13.95" customHeight="1">
      <c r="A59" s="201">
        <v>2005</v>
      </c>
      <c r="B59" s="155">
        <v>1233903.3400000001</v>
      </c>
      <c r="C59" s="156">
        <v>2653909.73</v>
      </c>
      <c r="D59" s="156">
        <v>2100242.66</v>
      </c>
      <c r="E59" s="156">
        <v>11482565.6</v>
      </c>
      <c r="F59" s="157">
        <v>17471060.149999999</v>
      </c>
      <c r="G59" s="156">
        <v>14217023.567393262</v>
      </c>
      <c r="H59" s="158">
        <v>3253143.6526067401</v>
      </c>
    </row>
    <row r="60" spans="1:9" ht="13.95" hidden="1" customHeight="1">
      <c r="A60" s="201">
        <v>2005</v>
      </c>
      <c r="B60" s="155">
        <v>1230111.95</v>
      </c>
      <c r="C60" s="156">
        <v>2650089.4700000002</v>
      </c>
      <c r="D60" s="156">
        <v>2110455.4700000002</v>
      </c>
      <c r="E60" s="156">
        <v>11522065.9</v>
      </c>
      <c r="F60" s="157">
        <v>17508409.719999999</v>
      </c>
      <c r="G60" s="156">
        <v>14246234.535307303</v>
      </c>
      <c r="H60" s="158">
        <v>3260792.6146926954</v>
      </c>
    </row>
    <row r="61" spans="1:9" ht="13.95" hidden="1" customHeight="1">
      <c r="A61" s="201">
        <v>2005</v>
      </c>
      <c r="B61" s="155">
        <v>1231896.57</v>
      </c>
      <c r="C61" s="156">
        <v>2646927.7999999998</v>
      </c>
      <c r="D61" s="156">
        <v>2128283.83</v>
      </c>
      <c r="E61" s="156">
        <v>11576327.300000001</v>
      </c>
      <c r="F61" s="157">
        <v>17584147.739999998</v>
      </c>
      <c r="G61" s="156">
        <v>14310568.139544122</v>
      </c>
      <c r="H61" s="158">
        <v>3272030.6404558751</v>
      </c>
    </row>
    <row r="62" spans="1:9" ht="13.95" hidden="1" customHeight="1">
      <c r="A62" s="201">
        <v>2005</v>
      </c>
      <c r="B62" s="155">
        <v>1238090.28</v>
      </c>
      <c r="C62" s="156">
        <v>2647038.0299999998</v>
      </c>
      <c r="D62" s="156">
        <v>2154357.88</v>
      </c>
      <c r="E62" s="156">
        <v>11660220.300000001</v>
      </c>
      <c r="F62" s="157">
        <v>17696351.579999998</v>
      </c>
      <c r="G62" s="156">
        <v>14406429.672858963</v>
      </c>
      <c r="H62" s="158">
        <v>3288999.0271410355</v>
      </c>
    </row>
    <row r="63" spans="1:9" ht="13.95" hidden="1" customHeight="1">
      <c r="A63" s="201">
        <v>2005</v>
      </c>
      <c r="B63" s="155">
        <v>1252798.6399999999</v>
      </c>
      <c r="C63" s="156">
        <v>2650275.1</v>
      </c>
      <c r="D63" s="156">
        <v>2183566.54</v>
      </c>
      <c r="E63" s="156">
        <v>11770496.800000001</v>
      </c>
      <c r="F63" s="157">
        <v>17857432.210000001</v>
      </c>
      <c r="G63" s="156">
        <v>14546421.898140302</v>
      </c>
      <c r="H63" s="158">
        <v>3310640.5618596962</v>
      </c>
    </row>
    <row r="64" spans="1:9" ht="13.95" hidden="1" customHeight="1">
      <c r="A64" s="201">
        <v>2005</v>
      </c>
      <c r="B64" s="155">
        <v>1262472.6000000001</v>
      </c>
      <c r="C64" s="156">
        <v>2653333.62</v>
      </c>
      <c r="D64" s="156">
        <v>2209479.19</v>
      </c>
      <c r="E64" s="156">
        <v>11878556.800000001</v>
      </c>
      <c r="F64" s="157">
        <v>18008562.820000004</v>
      </c>
      <c r="G64" s="156">
        <v>14676439.699350629</v>
      </c>
      <c r="H64" s="158">
        <v>3332259.4806493712</v>
      </c>
    </row>
    <row r="65" spans="1:9" ht="13.95" hidden="1" customHeight="1">
      <c r="A65" s="201">
        <v>2005</v>
      </c>
      <c r="B65" s="155">
        <v>1259610.1599999999</v>
      </c>
      <c r="C65" s="156">
        <v>2655652.4500000002</v>
      </c>
      <c r="D65" s="156">
        <v>2234264.48</v>
      </c>
      <c r="E65" s="156">
        <v>11966946</v>
      </c>
      <c r="F65" s="157">
        <v>18126752.809999991</v>
      </c>
      <c r="G65" s="156">
        <v>14776093.052985042</v>
      </c>
      <c r="H65" s="158">
        <v>3350924.9970149538</v>
      </c>
    </row>
    <row r="66" spans="1:9" ht="13.95" hidden="1" customHeight="1">
      <c r="A66" s="201">
        <v>2005</v>
      </c>
      <c r="B66" s="155">
        <v>1251444.8899999999</v>
      </c>
      <c r="C66" s="156">
        <v>2656397.54</v>
      </c>
      <c r="D66" s="156">
        <v>2256290.9500000002</v>
      </c>
      <c r="E66" s="156">
        <v>12038937.299999999</v>
      </c>
      <c r="F66" s="157">
        <v>18213712.249999996</v>
      </c>
      <c r="G66" s="156">
        <v>14847507.878822217</v>
      </c>
      <c r="H66" s="158">
        <v>3366732.041177778</v>
      </c>
    </row>
    <row r="67" spans="1:9" ht="13.95" hidden="1" customHeight="1">
      <c r="A67" s="201">
        <v>2005</v>
      </c>
      <c r="B67" s="155">
        <v>1246496.3999999999</v>
      </c>
      <c r="C67" s="156">
        <v>2654685.7400000002</v>
      </c>
      <c r="D67" s="156">
        <v>2276419.62</v>
      </c>
      <c r="E67" s="156">
        <v>12094758.5</v>
      </c>
      <c r="F67" s="157">
        <v>18283488.5</v>
      </c>
      <c r="G67" s="156">
        <v>14905416.475806681</v>
      </c>
      <c r="H67" s="158">
        <v>3379116.2341933222</v>
      </c>
    </row>
    <row r="68" spans="1:9" ht="13.95" hidden="1" customHeight="1">
      <c r="A68" s="201">
        <v>2005</v>
      </c>
      <c r="B68" s="155">
        <v>1243180.6499999999</v>
      </c>
      <c r="C68" s="156">
        <v>2651123.2999999998</v>
      </c>
      <c r="D68" s="156">
        <v>2291281.2400000002</v>
      </c>
      <c r="E68" s="156">
        <v>12134551.5</v>
      </c>
      <c r="F68" s="157">
        <v>18328142.780000001</v>
      </c>
      <c r="G68" s="156">
        <v>14940475.190657053</v>
      </c>
      <c r="H68" s="158">
        <v>3388980.8093429497</v>
      </c>
    </row>
    <row r="69" spans="1:9" ht="13.95" hidden="1" customHeight="1">
      <c r="A69" s="201">
        <v>2005</v>
      </c>
      <c r="B69" s="155">
        <v>1237997.2</v>
      </c>
      <c r="C69" s="156">
        <v>2647480.0099999998</v>
      </c>
      <c r="D69" s="156">
        <v>2301446.0699999998</v>
      </c>
      <c r="E69" s="156">
        <v>12171719.9</v>
      </c>
      <c r="F69" s="157">
        <v>18362246.949999999</v>
      </c>
      <c r="G69" s="156">
        <v>14967567.550446734</v>
      </c>
      <c r="H69" s="158">
        <v>3396238.7895532642</v>
      </c>
      <c r="I69" s="96"/>
    </row>
    <row r="70" spans="1:9" ht="13.95" hidden="1" customHeight="1">
      <c r="A70" s="201">
        <v>2006</v>
      </c>
      <c r="B70" s="155"/>
      <c r="C70" s="156"/>
      <c r="D70" s="156"/>
      <c r="E70" s="156"/>
      <c r="F70" s="157"/>
      <c r="G70" s="156"/>
      <c r="H70" s="158"/>
    </row>
    <row r="71" spans="1:9" ht="13.95" hidden="1" customHeight="1">
      <c r="A71" s="201">
        <v>2006</v>
      </c>
      <c r="B71" s="155">
        <v>1230373.32</v>
      </c>
      <c r="C71" s="156">
        <v>2643385.2400000002</v>
      </c>
      <c r="D71" s="156">
        <v>2312591.06</v>
      </c>
      <c r="E71" s="156">
        <v>12204930.6</v>
      </c>
      <c r="F71" s="157">
        <v>18394839.34</v>
      </c>
      <c r="G71" s="156">
        <v>14995265.229796208</v>
      </c>
      <c r="H71" s="158">
        <v>3401109.4902037918</v>
      </c>
    </row>
    <row r="72" spans="1:9" ht="13.95" customHeight="1">
      <c r="A72" s="201">
        <v>2006</v>
      </c>
      <c r="B72" s="155">
        <v>1225063.96</v>
      </c>
      <c r="C72" s="156">
        <v>2641207.79</v>
      </c>
      <c r="D72" s="156">
        <v>2326672.87</v>
      </c>
      <c r="E72" s="156">
        <v>12241346.199999999</v>
      </c>
      <c r="F72" s="157">
        <v>18437411.149999999</v>
      </c>
      <c r="G72" s="156">
        <v>15032032.919393927</v>
      </c>
      <c r="H72" s="158">
        <v>3406311.960606073</v>
      </c>
    </row>
    <row r="73" spans="1:9" ht="13.95" hidden="1" customHeight="1">
      <c r="A73" s="201">
        <v>2006</v>
      </c>
      <c r="B73" s="155">
        <v>1220707.07</v>
      </c>
      <c r="C73" s="156">
        <v>2643289.67</v>
      </c>
      <c r="D73" s="156">
        <v>2340488</v>
      </c>
      <c r="E73" s="156">
        <v>12283772.800000001</v>
      </c>
      <c r="F73" s="157">
        <v>18487163.479999997</v>
      </c>
      <c r="G73" s="156">
        <v>15077598.970967544</v>
      </c>
      <c r="H73" s="158">
        <v>3409745.2490324541</v>
      </c>
    </row>
    <row r="74" spans="1:9" ht="13.95" hidden="1" customHeight="1">
      <c r="A74" s="201">
        <v>2006</v>
      </c>
      <c r="B74" s="155">
        <v>1217579.49</v>
      </c>
      <c r="C74" s="156">
        <v>2647120.5699999998</v>
      </c>
      <c r="D74" s="156">
        <v>2355215.4700000002</v>
      </c>
      <c r="E74" s="156">
        <v>12332801.5</v>
      </c>
      <c r="F74" s="157">
        <v>18546720.709999997</v>
      </c>
      <c r="G74" s="156">
        <v>15131533.34029565</v>
      </c>
      <c r="H74" s="158">
        <v>3414989.5197043484</v>
      </c>
    </row>
    <row r="75" spans="1:9" ht="13.95" hidden="1" customHeight="1">
      <c r="A75" s="201">
        <v>2006</v>
      </c>
      <c r="B75" s="155">
        <v>1212560.2</v>
      </c>
      <c r="C75" s="156">
        <v>2648519.91</v>
      </c>
      <c r="D75" s="156">
        <v>2369184.31</v>
      </c>
      <c r="E75" s="156">
        <v>12377256.9</v>
      </c>
      <c r="F75" s="157">
        <v>18601500.449999999</v>
      </c>
      <c r="G75" s="156">
        <v>15180453.949999999</v>
      </c>
      <c r="H75" s="158">
        <v>3420716.8399999971</v>
      </c>
    </row>
    <row r="76" spans="1:9" ht="13.95" hidden="1" customHeight="1">
      <c r="A76" s="201">
        <v>2006</v>
      </c>
      <c r="B76" s="155">
        <v>1206961.24</v>
      </c>
      <c r="C76" s="156">
        <v>2649424.3199999998</v>
      </c>
      <c r="D76" s="156">
        <v>2382391.61</v>
      </c>
      <c r="E76" s="156">
        <v>12420967.5</v>
      </c>
      <c r="F76" s="157">
        <v>18656937.549999993</v>
      </c>
      <c r="G76" s="156">
        <v>15232096.721581182</v>
      </c>
      <c r="H76" s="158">
        <v>3424371.088418812</v>
      </c>
    </row>
    <row r="77" spans="1:9" ht="13.95" hidden="1" customHeight="1">
      <c r="A77" s="201">
        <v>2006</v>
      </c>
      <c r="B77" s="155">
        <v>1200102.3</v>
      </c>
      <c r="C77" s="156">
        <v>2651114.2400000002</v>
      </c>
      <c r="D77" s="156">
        <v>2394333.0299999998</v>
      </c>
      <c r="E77" s="156">
        <v>12461755.800000001</v>
      </c>
      <c r="F77" s="157">
        <v>18707705.800000004</v>
      </c>
      <c r="G77" s="156">
        <v>15279882.980896775</v>
      </c>
      <c r="H77" s="158">
        <v>3426830.4591032257</v>
      </c>
    </row>
    <row r="78" spans="1:9" ht="13.95" hidden="1" customHeight="1">
      <c r="A78" s="201">
        <v>2006</v>
      </c>
      <c r="B78" s="155">
        <v>1197772.02</v>
      </c>
      <c r="C78" s="156">
        <v>2651609.9</v>
      </c>
      <c r="D78" s="156">
        <v>2402960.0099999998</v>
      </c>
      <c r="E78" s="156">
        <v>12497116.700000001</v>
      </c>
      <c r="F78" s="157">
        <v>18748902.479999993</v>
      </c>
      <c r="G78" s="156">
        <v>15319166.390901707</v>
      </c>
      <c r="H78" s="158">
        <v>3428520.4590982874</v>
      </c>
    </row>
    <row r="79" spans="1:9" ht="13.95" hidden="1" customHeight="1">
      <c r="A79" s="201">
        <v>2006</v>
      </c>
      <c r="B79" s="155">
        <v>1197463.71</v>
      </c>
      <c r="C79" s="156">
        <v>2652241.6800000002</v>
      </c>
      <c r="D79" s="156">
        <v>2417594.35</v>
      </c>
      <c r="E79" s="156">
        <v>12534689.300000001</v>
      </c>
      <c r="F79" s="157">
        <v>18806283.439999994</v>
      </c>
      <c r="G79" s="156">
        <v>15373552.110000001</v>
      </c>
      <c r="H79" s="158">
        <v>3431949.0899999952</v>
      </c>
    </row>
    <row r="80" spans="1:9" ht="13.95" hidden="1" customHeight="1">
      <c r="A80" s="201">
        <v>2006</v>
      </c>
      <c r="B80" s="155">
        <v>1193412.02</v>
      </c>
      <c r="C80" s="156">
        <v>2653332.42</v>
      </c>
      <c r="D80" s="156">
        <v>2431436.16</v>
      </c>
      <c r="E80" s="156">
        <v>12573308.300000001</v>
      </c>
      <c r="F80" s="157">
        <v>18857500.380000003</v>
      </c>
      <c r="G80" s="156">
        <v>15421730.98076787</v>
      </c>
      <c r="H80" s="158">
        <v>3435862.1592321312</v>
      </c>
    </row>
    <row r="81" spans="1:9" ht="13.95" hidden="1" customHeight="1">
      <c r="A81" s="201">
        <v>2006</v>
      </c>
      <c r="B81" s="155">
        <v>1193506.6499999999</v>
      </c>
      <c r="C81" s="156">
        <v>2656428.86</v>
      </c>
      <c r="D81" s="156">
        <v>2443882.11</v>
      </c>
      <c r="E81" s="156">
        <v>12611903.800000001</v>
      </c>
      <c r="F81" s="157">
        <v>18914683.180000003</v>
      </c>
      <c r="G81" s="156">
        <v>15476083.67077305</v>
      </c>
      <c r="H81" s="158">
        <v>3439403.3592269518</v>
      </c>
    </row>
    <row r="82" spans="1:9" ht="13.95" hidden="1" customHeight="1">
      <c r="A82" s="201">
        <v>2006</v>
      </c>
      <c r="B82" s="155">
        <v>1196888.97</v>
      </c>
      <c r="C82" s="156">
        <v>2658899.11</v>
      </c>
      <c r="D82" s="156">
        <v>2455822.2200000002</v>
      </c>
      <c r="E82" s="156">
        <v>12644846</v>
      </c>
      <c r="F82" s="157">
        <v>18958121.929999996</v>
      </c>
      <c r="G82" s="156">
        <v>15516105.880785704</v>
      </c>
      <c r="H82" s="158">
        <v>3443008.6892142957</v>
      </c>
      <c r="I82" s="96"/>
    </row>
    <row r="83" spans="1:9" ht="13.95" hidden="1" customHeight="1">
      <c r="A83" s="201">
        <v>2007</v>
      </c>
      <c r="B83" s="155"/>
      <c r="C83" s="156"/>
      <c r="D83" s="156"/>
      <c r="E83" s="156"/>
      <c r="F83" s="157"/>
      <c r="G83" s="156"/>
      <c r="H83" s="158"/>
    </row>
    <row r="84" spans="1:9" ht="13.95" hidden="1" customHeight="1">
      <c r="A84" s="201">
        <v>2007</v>
      </c>
      <c r="B84" s="155">
        <v>1197677.69</v>
      </c>
      <c r="C84" s="156">
        <v>2663080.91</v>
      </c>
      <c r="D84" s="156">
        <v>2471257.9500000002</v>
      </c>
      <c r="E84" s="156">
        <v>12671486.300000001</v>
      </c>
      <c r="F84" s="157">
        <v>19001770.799999993</v>
      </c>
      <c r="G84" s="156">
        <v>15555490.48</v>
      </c>
      <c r="H84" s="158">
        <v>3447460.7399999956</v>
      </c>
    </row>
    <row r="85" spans="1:9" ht="13.95" customHeight="1">
      <c r="A85" s="201">
        <v>2007</v>
      </c>
      <c r="B85" s="155">
        <v>1199514.8999999999</v>
      </c>
      <c r="C85" s="156">
        <v>2690631.43</v>
      </c>
      <c r="D85" s="156">
        <v>2459558.89</v>
      </c>
      <c r="E85" s="156">
        <v>12705801.799999999</v>
      </c>
      <c r="F85" s="157">
        <v>19055167.399999999</v>
      </c>
      <c r="G85" s="156">
        <v>15602024.5</v>
      </c>
      <c r="H85" s="158">
        <v>3454108.379999998</v>
      </c>
    </row>
    <row r="86" spans="1:9" ht="13.95" hidden="1" customHeight="1">
      <c r="A86" s="201">
        <v>2007</v>
      </c>
      <c r="B86" s="155">
        <v>1197946.52</v>
      </c>
      <c r="C86" s="156">
        <v>2705235.11</v>
      </c>
      <c r="D86" s="156">
        <v>2467056.66</v>
      </c>
      <c r="E86" s="156">
        <v>12740554.5</v>
      </c>
      <c r="F86" s="157">
        <v>19111197.209999993</v>
      </c>
      <c r="G86" s="156">
        <v>15651497.879998246</v>
      </c>
      <c r="H86" s="158">
        <v>3460067.0200017495</v>
      </c>
    </row>
    <row r="87" spans="1:9" ht="13.95" hidden="1" customHeight="1">
      <c r="A87" s="201">
        <v>2007</v>
      </c>
      <c r="B87" s="155">
        <v>1195950.6100000001</v>
      </c>
      <c r="C87" s="156">
        <v>2711575.48</v>
      </c>
      <c r="D87" s="156">
        <v>2472631.9300000002</v>
      </c>
      <c r="E87" s="156">
        <v>12776529.800000001</v>
      </c>
      <c r="F87" s="157">
        <v>19146907.069999993</v>
      </c>
      <c r="G87" s="156">
        <v>15679751.179998241</v>
      </c>
      <c r="H87" s="158">
        <v>3466727.3500017524</v>
      </c>
    </row>
    <row r="88" spans="1:9" ht="13.95" hidden="1" customHeight="1">
      <c r="A88" s="201">
        <v>2007</v>
      </c>
      <c r="B88" s="155">
        <v>1194161.8799999999</v>
      </c>
      <c r="C88" s="156">
        <v>2717182.49</v>
      </c>
      <c r="D88" s="156">
        <v>2475423.89</v>
      </c>
      <c r="E88" s="156">
        <v>12814018.1</v>
      </c>
      <c r="F88" s="157">
        <v>19194992.979999993</v>
      </c>
      <c r="G88" s="156">
        <v>15720067.08</v>
      </c>
      <c r="H88" s="158">
        <v>3473464.309999994</v>
      </c>
    </row>
    <row r="89" spans="1:9" ht="13.95" hidden="1" customHeight="1">
      <c r="A89" s="201">
        <v>2007</v>
      </c>
      <c r="B89" s="155">
        <v>1191940.8799999999</v>
      </c>
      <c r="C89" s="156">
        <v>2719979.92</v>
      </c>
      <c r="D89" s="156">
        <v>2477242.08</v>
      </c>
      <c r="E89" s="156">
        <v>12847728.4</v>
      </c>
      <c r="F89" s="157">
        <v>19236340.260000002</v>
      </c>
      <c r="G89" s="156">
        <v>15753619.890000001</v>
      </c>
      <c r="H89" s="158">
        <v>3480177.97</v>
      </c>
    </row>
    <row r="90" spans="1:9" ht="13.95" hidden="1" customHeight="1">
      <c r="A90" s="201">
        <v>2007</v>
      </c>
      <c r="B90" s="155">
        <v>1190806.56</v>
      </c>
      <c r="C90" s="156">
        <v>2720152.74</v>
      </c>
      <c r="D90" s="156">
        <v>2474061.06</v>
      </c>
      <c r="E90" s="156">
        <v>12877867.800000001</v>
      </c>
      <c r="F90" s="157">
        <v>19265155.389999993</v>
      </c>
      <c r="G90" s="156">
        <v>15774222.800000001</v>
      </c>
      <c r="H90" s="158">
        <v>3486953.9999999963</v>
      </c>
    </row>
    <row r="91" spans="1:9" ht="13.95" hidden="1" customHeight="1">
      <c r="A91" s="201">
        <v>2007</v>
      </c>
      <c r="B91" s="155">
        <v>1190819.78</v>
      </c>
      <c r="C91" s="156">
        <v>2720456.04</v>
      </c>
      <c r="D91" s="156">
        <v>2469715.9700000002</v>
      </c>
      <c r="E91" s="156">
        <v>12909797.800000001</v>
      </c>
      <c r="F91" s="157">
        <v>19294712.789999995</v>
      </c>
      <c r="G91" s="156">
        <v>15800075.180000002</v>
      </c>
      <c r="H91" s="158">
        <v>3492631.8599999938</v>
      </c>
    </row>
    <row r="92" spans="1:9" ht="13.95" hidden="1" customHeight="1">
      <c r="A92" s="201">
        <v>2007</v>
      </c>
      <c r="B92" s="155">
        <v>1190682.04</v>
      </c>
      <c r="C92" s="156">
        <v>2722347.62</v>
      </c>
      <c r="D92" s="156">
        <v>2471352.5</v>
      </c>
      <c r="E92" s="156">
        <v>12944728.800000001</v>
      </c>
      <c r="F92" s="157">
        <v>19331904.200000003</v>
      </c>
      <c r="G92" s="156">
        <v>15831256.6</v>
      </c>
      <c r="H92" s="158">
        <v>3499730.4300000016</v>
      </c>
    </row>
    <row r="93" spans="1:9" ht="13.95" hidden="1" customHeight="1">
      <c r="A93" s="201">
        <v>2007</v>
      </c>
      <c r="B93" s="155">
        <v>1188402.52</v>
      </c>
      <c r="C93" s="156">
        <v>2725298.33</v>
      </c>
      <c r="D93" s="156">
        <v>2475183.5499999998</v>
      </c>
      <c r="E93" s="156">
        <v>12979341.399999999</v>
      </c>
      <c r="F93" s="157">
        <v>19368654.419999991</v>
      </c>
      <c r="G93" s="156">
        <v>15863445.579998037</v>
      </c>
      <c r="H93" s="158">
        <v>3507979.2800019542</v>
      </c>
    </row>
    <row r="94" spans="1:9" ht="13.95" hidden="1" customHeight="1">
      <c r="A94" s="201">
        <v>2007</v>
      </c>
      <c r="B94" s="155">
        <v>1186069.8600000001</v>
      </c>
      <c r="C94" s="156">
        <v>2726208.69</v>
      </c>
      <c r="D94" s="156">
        <v>2474101.33</v>
      </c>
      <c r="E94" s="156">
        <v>13010975.200000001</v>
      </c>
      <c r="F94" s="157">
        <v>19400003.780000001</v>
      </c>
      <c r="G94" s="156">
        <v>15889454.069997057</v>
      </c>
      <c r="H94" s="158">
        <v>3514644.7200029464</v>
      </c>
    </row>
    <row r="95" spans="1:9" ht="13.95" hidden="1" customHeight="1">
      <c r="A95" s="201">
        <v>2007</v>
      </c>
      <c r="B95" s="155">
        <v>1183667.8500000001</v>
      </c>
      <c r="C95" s="156">
        <v>2725212.14</v>
      </c>
      <c r="D95" s="156">
        <v>2463876.33</v>
      </c>
      <c r="E95" s="156">
        <v>13037907.4</v>
      </c>
      <c r="F95" s="157">
        <v>19411358.68</v>
      </c>
      <c r="G95" s="156">
        <v>15896491.579998039</v>
      </c>
      <c r="H95" s="158">
        <v>3518799.4400019627</v>
      </c>
      <c r="I95" s="96"/>
    </row>
    <row r="96" spans="1:9" ht="13.95" hidden="1" customHeight="1">
      <c r="A96" s="201">
        <v>2008</v>
      </c>
      <c r="B96" s="155"/>
      <c r="C96" s="156"/>
      <c r="D96" s="156"/>
      <c r="E96" s="156"/>
      <c r="F96" s="157"/>
      <c r="G96" s="156"/>
      <c r="H96" s="158"/>
    </row>
    <row r="97" spans="1:9" ht="13.95" hidden="1" customHeight="1">
      <c r="A97" s="201">
        <v>2008</v>
      </c>
      <c r="B97" s="155">
        <v>1196703.33</v>
      </c>
      <c r="C97" s="156">
        <v>2719967.47</v>
      </c>
      <c r="D97" s="156">
        <v>2444355.62</v>
      </c>
      <c r="E97" s="156">
        <v>13058766</v>
      </c>
      <c r="F97" s="157">
        <v>19407834.700000003</v>
      </c>
      <c r="G97" s="156">
        <v>15890665.579994116</v>
      </c>
      <c r="H97" s="158">
        <v>3520895.1000058842</v>
      </c>
    </row>
    <row r="98" spans="1:9" ht="13.95" customHeight="1">
      <c r="A98" s="201">
        <v>2008</v>
      </c>
      <c r="B98" s="155">
        <v>1198031.77</v>
      </c>
      <c r="C98" s="156">
        <v>2712732.77</v>
      </c>
      <c r="D98" s="156">
        <v>2415018.33</v>
      </c>
      <c r="E98" s="156">
        <v>13076074.199999999</v>
      </c>
      <c r="F98" s="157">
        <v>19396319.899999999</v>
      </c>
      <c r="G98" s="156">
        <v>15877779.279994117</v>
      </c>
      <c r="H98" s="158">
        <v>3521706.090005883</v>
      </c>
    </row>
    <row r="99" spans="1:9" ht="13.95" hidden="1" customHeight="1">
      <c r="A99" s="201">
        <v>2008</v>
      </c>
      <c r="B99" s="155">
        <v>1200979.3799999999</v>
      </c>
      <c r="C99" s="156">
        <v>2705332.03</v>
      </c>
      <c r="D99" s="156">
        <v>2379859.1800000002</v>
      </c>
      <c r="E99" s="156">
        <v>13088770.5</v>
      </c>
      <c r="F99" s="157">
        <v>19368469.720000006</v>
      </c>
      <c r="G99" s="156">
        <v>15849489.890000001</v>
      </c>
      <c r="H99" s="158">
        <v>3521071.4500000058</v>
      </c>
    </row>
    <row r="100" spans="1:9" ht="13.95" hidden="1" customHeight="1">
      <c r="A100" s="201">
        <v>2008</v>
      </c>
      <c r="B100" s="155">
        <v>1200568.97</v>
      </c>
      <c r="C100" s="156">
        <v>2697318.24</v>
      </c>
      <c r="D100" s="156">
        <v>2342531.81</v>
      </c>
      <c r="E100" s="156">
        <v>13093213.9</v>
      </c>
      <c r="F100" s="157">
        <v>19337318.049999997</v>
      </c>
      <c r="G100" s="156">
        <v>15820365.59</v>
      </c>
      <c r="H100" s="158">
        <v>3516874.149999998</v>
      </c>
    </row>
    <row r="101" spans="1:9" ht="13.95" hidden="1" customHeight="1">
      <c r="A101" s="201">
        <v>2008</v>
      </c>
      <c r="B101" s="155">
        <v>1203316.23</v>
      </c>
      <c r="C101" s="156">
        <v>2684992.32</v>
      </c>
      <c r="D101" s="156">
        <v>2300363.81</v>
      </c>
      <c r="E101" s="156">
        <v>13090405.9</v>
      </c>
      <c r="F101" s="157">
        <v>19283253.799999997</v>
      </c>
      <c r="G101" s="156">
        <v>15769979.710139066</v>
      </c>
      <c r="H101" s="158">
        <v>3510479.8698609304</v>
      </c>
    </row>
    <row r="102" spans="1:9" ht="13.95" hidden="1" customHeight="1">
      <c r="A102" s="201">
        <v>2008</v>
      </c>
      <c r="B102" s="155">
        <v>1202551.06</v>
      </c>
      <c r="C102" s="156">
        <v>2670191.5</v>
      </c>
      <c r="D102" s="156">
        <v>2253200.52</v>
      </c>
      <c r="E102" s="156">
        <v>13081172.5</v>
      </c>
      <c r="F102" s="157">
        <v>19210186.610000003</v>
      </c>
      <c r="G102" s="156">
        <v>15700868.110030603</v>
      </c>
      <c r="H102" s="158">
        <v>3503931.899969398</v>
      </c>
    </row>
    <row r="103" spans="1:9" ht="13.95" hidden="1" customHeight="1">
      <c r="A103" s="201">
        <v>2008</v>
      </c>
      <c r="B103" s="155">
        <v>1207709.1299999999</v>
      </c>
      <c r="C103" s="156">
        <v>2653425.5</v>
      </c>
      <c r="D103" s="156">
        <v>2204398.65</v>
      </c>
      <c r="E103" s="156">
        <v>13067764.800000001</v>
      </c>
      <c r="F103" s="157">
        <v>19135708.489999998</v>
      </c>
      <c r="G103" s="156">
        <v>15632075.399999999</v>
      </c>
      <c r="H103" s="158">
        <v>3495507.3599999994</v>
      </c>
    </row>
    <row r="104" spans="1:9" ht="13.95" hidden="1" customHeight="1">
      <c r="A104" s="201">
        <v>2008</v>
      </c>
      <c r="B104" s="155">
        <v>1209474.05</v>
      </c>
      <c r="C104" s="156">
        <v>2647921.85</v>
      </c>
      <c r="D104" s="156">
        <v>2168132.7000000002</v>
      </c>
      <c r="E104" s="156">
        <v>13083015.9</v>
      </c>
      <c r="F104" s="157">
        <v>19124115.449999999</v>
      </c>
      <c r="G104" s="156">
        <v>15635955.700000001</v>
      </c>
      <c r="H104" s="158">
        <v>3485391.4299999974</v>
      </c>
    </row>
    <row r="105" spans="1:9" ht="13.95" hidden="1" customHeight="1">
      <c r="A105" s="154">
        <v>2008</v>
      </c>
      <c r="B105" s="155">
        <v>1212575.97</v>
      </c>
      <c r="C105" s="156">
        <v>2629319.36</v>
      </c>
      <c r="D105" s="156">
        <v>2117234.29</v>
      </c>
      <c r="E105" s="156">
        <v>13072579.9</v>
      </c>
      <c r="F105" s="157">
        <v>19041178.619999994</v>
      </c>
      <c r="G105" s="156">
        <v>15559647.890000001</v>
      </c>
      <c r="H105" s="158">
        <v>3478479.3299999945</v>
      </c>
    </row>
    <row r="106" spans="1:9" ht="13.95" hidden="1" customHeight="1">
      <c r="A106" s="154">
        <v>2008</v>
      </c>
      <c r="B106" s="155">
        <v>1220067.75</v>
      </c>
      <c r="C106" s="156">
        <v>2602788.39</v>
      </c>
      <c r="D106" s="156">
        <v>2054577.56</v>
      </c>
      <c r="E106" s="156">
        <v>13023044.6</v>
      </c>
      <c r="F106" s="157">
        <v>18902655.719999999</v>
      </c>
      <c r="G106" s="156">
        <v>15442550.779997924</v>
      </c>
      <c r="H106" s="158">
        <v>3464874.570002073</v>
      </c>
    </row>
    <row r="107" spans="1:9" ht="13.95" hidden="1" customHeight="1">
      <c r="A107" s="154">
        <v>2008</v>
      </c>
      <c r="B107" s="172">
        <v>1219279.58</v>
      </c>
      <c r="C107" s="173">
        <v>2571787.9300000002</v>
      </c>
      <c r="D107" s="173">
        <v>1987979.27</v>
      </c>
      <c r="E107" s="173">
        <v>12964248.6</v>
      </c>
      <c r="F107" s="174">
        <v>18741278.349999998</v>
      </c>
      <c r="G107" s="173">
        <v>15298256.800000001</v>
      </c>
      <c r="H107" s="175">
        <v>3448629.6499999985</v>
      </c>
    </row>
    <row r="108" spans="1:9" ht="13.95" hidden="1" customHeight="1">
      <c r="A108" s="154">
        <v>2008</v>
      </c>
      <c r="B108" s="155">
        <v>1219568.1299999999</v>
      </c>
      <c r="C108" s="156">
        <v>2538457.38</v>
      </c>
      <c r="D108" s="156">
        <v>1920573.88</v>
      </c>
      <c r="E108" s="156">
        <v>12900472</v>
      </c>
      <c r="F108" s="157">
        <v>18580741.150000006</v>
      </c>
      <c r="G108" s="156">
        <v>15152907.87999155</v>
      </c>
      <c r="H108" s="158">
        <v>3431954.7800084571</v>
      </c>
      <c r="I108" s="96"/>
    </row>
    <row r="109" spans="1:9" ht="13.95" customHeight="1">
      <c r="A109" s="920" t="s">
        <v>299</v>
      </c>
      <c r="B109" s="921"/>
      <c r="C109" s="921"/>
      <c r="D109" s="921"/>
      <c r="E109" s="921"/>
      <c r="F109" s="921"/>
      <c r="G109" s="921"/>
      <c r="H109" s="922"/>
    </row>
    <row r="110" spans="1:9" ht="13.95" customHeight="1">
      <c r="A110" s="923"/>
      <c r="B110" s="924"/>
      <c r="C110" s="924"/>
      <c r="D110" s="924"/>
      <c r="E110" s="924"/>
      <c r="F110" s="924"/>
      <c r="G110" s="924"/>
      <c r="H110" s="925"/>
    </row>
    <row r="111" spans="1:9" ht="13.95" customHeight="1">
      <c r="A111" s="164">
        <v>2008</v>
      </c>
      <c r="B111" s="168"/>
      <c r="C111" s="169"/>
      <c r="D111" s="169"/>
      <c r="E111" s="169"/>
      <c r="F111" s="170"/>
      <c r="G111" s="169"/>
      <c r="H111" s="171"/>
    </row>
    <row r="112" spans="1:9" ht="13.95" customHeight="1">
      <c r="A112" s="154">
        <v>2008</v>
      </c>
      <c r="B112" s="155">
        <v>1139616.05</v>
      </c>
      <c r="C112" s="156">
        <v>2763366.53</v>
      </c>
      <c r="D112" s="156">
        <v>2585760.77</v>
      </c>
      <c r="E112" s="156">
        <v>12940714.4</v>
      </c>
      <c r="F112" s="157">
        <v>19429801.200000003</v>
      </c>
      <c r="G112" s="156">
        <v>15908744.200000001</v>
      </c>
      <c r="H112" s="158">
        <v>3521346.48</v>
      </c>
    </row>
    <row r="113" spans="1:9" ht="13.75" customHeight="1">
      <c r="A113" s="154">
        <v>2008</v>
      </c>
      <c r="B113" s="172">
        <v>1141604.5099999998</v>
      </c>
      <c r="C113" s="173">
        <v>2759612.3699999996</v>
      </c>
      <c r="D113" s="173">
        <v>2566603.73</v>
      </c>
      <c r="E113" s="173">
        <v>12969633</v>
      </c>
      <c r="F113" s="174">
        <v>19442308.800000001</v>
      </c>
      <c r="G113" s="173">
        <v>15916811.899999999</v>
      </c>
      <c r="H113" s="175">
        <v>3525506.07</v>
      </c>
    </row>
    <row r="114" spans="1:9" ht="13.95" hidden="1" customHeight="1">
      <c r="A114" s="154">
        <v>2008</v>
      </c>
      <c r="B114" s="155">
        <v>1148897.25</v>
      </c>
      <c r="C114" s="156">
        <v>2753766.27</v>
      </c>
      <c r="D114" s="156">
        <v>2532252.75</v>
      </c>
      <c r="E114" s="156">
        <v>12989233.1</v>
      </c>
      <c r="F114" s="157">
        <v>19430139.400000002</v>
      </c>
      <c r="G114" s="156">
        <v>15903879.4</v>
      </c>
      <c r="H114" s="158">
        <v>3526050.32</v>
      </c>
    </row>
    <row r="115" spans="1:9" ht="13.95" hidden="1" customHeight="1">
      <c r="A115" s="154">
        <v>2008</v>
      </c>
      <c r="B115" s="172">
        <v>1152266.57</v>
      </c>
      <c r="C115" s="173">
        <v>2747516.06</v>
      </c>
      <c r="D115" s="173">
        <v>2488835.9099999997</v>
      </c>
      <c r="E115" s="173">
        <v>13000145</v>
      </c>
      <c r="F115" s="174">
        <v>19394756.700000003</v>
      </c>
      <c r="G115" s="173">
        <v>15873475.800000001</v>
      </c>
      <c r="H115" s="175">
        <v>3520628.54</v>
      </c>
    </row>
    <row r="116" spans="1:9" ht="13.95" hidden="1" customHeight="1">
      <c r="A116" s="154">
        <v>2008</v>
      </c>
      <c r="B116" s="155">
        <v>1153843.5</v>
      </c>
      <c r="C116" s="156">
        <v>2732647.64</v>
      </c>
      <c r="D116" s="156">
        <v>2434197.69</v>
      </c>
      <c r="E116" s="156">
        <v>12994274.889999999</v>
      </c>
      <c r="F116" s="157">
        <v>19317908.289999999</v>
      </c>
      <c r="G116" s="156">
        <v>15805255.189999999</v>
      </c>
      <c r="H116" s="158">
        <v>3512052.87</v>
      </c>
    </row>
    <row r="117" spans="1:9" ht="13.95" hidden="1" customHeight="1">
      <c r="A117" s="154">
        <v>2008</v>
      </c>
      <c r="B117" s="155">
        <v>1148009.3600000001</v>
      </c>
      <c r="C117" s="156">
        <v>2715817.97</v>
      </c>
      <c r="D117" s="156">
        <v>2372866.41</v>
      </c>
      <c r="E117" s="156">
        <v>12981956.610000001</v>
      </c>
      <c r="F117" s="157">
        <v>19220984.309999999</v>
      </c>
      <c r="G117" s="156">
        <v>15716784.310000001</v>
      </c>
      <c r="H117" s="158">
        <v>3503989.48</v>
      </c>
    </row>
    <row r="118" spans="1:9" ht="13.95" hidden="1" customHeight="1">
      <c r="A118" s="154">
        <v>2008</v>
      </c>
      <c r="B118" s="155">
        <v>1152325.07</v>
      </c>
      <c r="C118" s="156">
        <v>2700860.17</v>
      </c>
      <c r="D118" s="156">
        <v>2319249.91</v>
      </c>
      <c r="E118" s="156">
        <v>12969760.890000001</v>
      </c>
      <c r="F118" s="157">
        <v>19144714.190000001</v>
      </c>
      <c r="G118" s="156">
        <v>15648783.389999999</v>
      </c>
      <c r="H118" s="158">
        <v>3495154.83</v>
      </c>
    </row>
    <row r="119" spans="1:9" ht="13.95" hidden="1" customHeight="1">
      <c r="A119" s="154">
        <v>2008</v>
      </c>
      <c r="B119" s="155">
        <v>1155373.4400000002</v>
      </c>
      <c r="C119" s="156">
        <v>2688335.5</v>
      </c>
      <c r="D119" s="156">
        <v>2268091.88</v>
      </c>
      <c r="E119" s="156">
        <v>12954183.199999999</v>
      </c>
      <c r="F119" s="157">
        <v>19067401</v>
      </c>
      <c r="G119" s="156">
        <v>15581240.1</v>
      </c>
      <c r="H119" s="158">
        <v>3485886.73</v>
      </c>
    </row>
    <row r="120" spans="1:9" ht="13.95" hidden="1" customHeight="1">
      <c r="A120" s="154">
        <v>2008</v>
      </c>
      <c r="B120" s="155">
        <v>1153262.8</v>
      </c>
      <c r="C120" s="156">
        <v>2668679.65</v>
      </c>
      <c r="D120" s="156">
        <v>2216239.75</v>
      </c>
      <c r="E120" s="156">
        <v>12936418.369999999</v>
      </c>
      <c r="F120" s="157">
        <v>18979101.869999997</v>
      </c>
      <c r="G120" s="156">
        <v>15503219.469999999</v>
      </c>
      <c r="H120" s="158">
        <v>3475378.5</v>
      </c>
    </row>
    <row r="121" spans="1:9" ht="13.95" hidden="1" customHeight="1">
      <c r="A121" s="154">
        <v>2008</v>
      </c>
      <c r="B121" s="155">
        <v>1166942.0900000001</v>
      </c>
      <c r="C121" s="156">
        <v>2640754.02</v>
      </c>
      <c r="D121" s="156">
        <v>2152852.27</v>
      </c>
      <c r="E121" s="156">
        <v>12894979.300000001</v>
      </c>
      <c r="F121" s="157">
        <v>18859906.900000002</v>
      </c>
      <c r="G121" s="156">
        <v>15398617.200000001</v>
      </c>
      <c r="H121" s="158">
        <v>3460810.3000000003</v>
      </c>
    </row>
    <row r="122" spans="1:9" ht="13.95" hidden="1" customHeight="1">
      <c r="A122" s="154">
        <v>2008</v>
      </c>
      <c r="B122" s="155">
        <v>1165816.95</v>
      </c>
      <c r="C122" s="156">
        <v>2607562.77</v>
      </c>
      <c r="D122" s="156">
        <v>2087826.38</v>
      </c>
      <c r="E122" s="156">
        <v>12839248.549999999</v>
      </c>
      <c r="F122" s="157">
        <v>18704147.949999999</v>
      </c>
      <c r="G122" s="156">
        <v>15259591.65</v>
      </c>
      <c r="H122" s="158">
        <v>3444691.9</v>
      </c>
    </row>
    <row r="123" spans="1:9" ht="13.95" hidden="1" customHeight="1">
      <c r="A123" s="154">
        <v>2008</v>
      </c>
      <c r="B123" s="155">
        <v>1160558.6299999999</v>
      </c>
      <c r="C123" s="156">
        <v>2576526.38</v>
      </c>
      <c r="D123" s="156">
        <v>2030655.24</v>
      </c>
      <c r="E123" s="156">
        <v>12786103.610000001</v>
      </c>
      <c r="F123" s="157">
        <v>18551304.309999999</v>
      </c>
      <c r="G123" s="156">
        <v>15124179.210000001</v>
      </c>
      <c r="H123" s="158">
        <v>3427767.07</v>
      </c>
      <c r="I123" s="96"/>
    </row>
    <row r="124" spans="1:9" ht="13.95" hidden="1" customHeight="1">
      <c r="A124" s="154">
        <v>2009</v>
      </c>
      <c r="B124" s="155"/>
      <c r="C124" s="156"/>
      <c r="D124" s="156"/>
      <c r="E124" s="156"/>
      <c r="F124" s="157"/>
      <c r="G124" s="156"/>
      <c r="H124" s="158"/>
    </row>
    <row r="125" spans="1:9" ht="13.95" hidden="1" customHeight="1">
      <c r="A125" s="154">
        <v>2009</v>
      </c>
      <c r="B125" s="155">
        <v>1164694.07</v>
      </c>
      <c r="C125" s="156">
        <v>2538973.64</v>
      </c>
      <c r="D125" s="156">
        <v>1973581.59</v>
      </c>
      <c r="E125" s="156">
        <v>12747367</v>
      </c>
      <c r="F125" s="157">
        <v>18424150.800000001</v>
      </c>
      <c r="G125" s="156">
        <v>15016759.699999999</v>
      </c>
      <c r="H125" s="158">
        <v>3407642.35</v>
      </c>
    </row>
    <row r="126" spans="1:9" ht="13.95" customHeight="1">
      <c r="A126" s="154">
        <v>2009</v>
      </c>
      <c r="B126" s="155">
        <v>1174807.6100000001</v>
      </c>
      <c r="C126" s="156">
        <v>2502886.38</v>
      </c>
      <c r="D126" s="156">
        <v>1923188.3900000001</v>
      </c>
      <c r="E126" s="156">
        <v>12703403.9</v>
      </c>
      <c r="F126" s="157">
        <v>18302708.900000002</v>
      </c>
      <c r="G126" s="156">
        <v>14915741.800000001</v>
      </c>
      <c r="H126" s="158">
        <v>3387361.11</v>
      </c>
    </row>
    <row r="127" spans="1:9" ht="13.95" hidden="1" customHeight="1">
      <c r="A127" s="154">
        <v>2009</v>
      </c>
      <c r="B127" s="155">
        <v>1183752.1099999999</v>
      </c>
      <c r="C127" s="156">
        <v>2467548.46</v>
      </c>
      <c r="D127" s="156">
        <v>1879899.7999999998</v>
      </c>
      <c r="E127" s="156">
        <v>12659585.4</v>
      </c>
      <c r="F127" s="157">
        <v>18187026.300000001</v>
      </c>
      <c r="G127" s="156">
        <v>14819768.300000001</v>
      </c>
      <c r="H127" s="158">
        <v>3368073.7600000002</v>
      </c>
    </row>
    <row r="128" spans="1:9" ht="13.95" hidden="1" customHeight="1">
      <c r="A128" s="154">
        <v>2009</v>
      </c>
      <c r="B128" s="155">
        <v>1192170.08</v>
      </c>
      <c r="C128" s="156">
        <v>2439448.5100000002</v>
      </c>
      <c r="D128" s="156">
        <v>1842461.75</v>
      </c>
      <c r="E128" s="156">
        <v>12622451.299999999</v>
      </c>
      <c r="F128" s="157">
        <v>18090136.099999998</v>
      </c>
      <c r="G128" s="156">
        <v>14740848.5</v>
      </c>
      <c r="H128" s="158">
        <v>3350066.21</v>
      </c>
    </row>
    <row r="129" spans="1:9" ht="13.95" hidden="1" customHeight="1">
      <c r="A129" s="154">
        <v>2009</v>
      </c>
      <c r="B129" s="155">
        <v>1200190.19</v>
      </c>
      <c r="C129" s="156">
        <v>2418134.5900000003</v>
      </c>
      <c r="D129" s="156">
        <v>1818731.65</v>
      </c>
      <c r="E129" s="156">
        <v>12597582.75</v>
      </c>
      <c r="F129" s="157">
        <v>18026705.950000003</v>
      </c>
      <c r="G129" s="156">
        <v>14693129.449999999</v>
      </c>
      <c r="H129" s="158">
        <v>3334196</v>
      </c>
    </row>
    <row r="130" spans="1:9" ht="13.95" hidden="1" customHeight="1">
      <c r="A130" s="154">
        <v>2009</v>
      </c>
      <c r="B130" s="155">
        <v>1206009.1000000001</v>
      </c>
      <c r="C130" s="156">
        <v>2398946.92</v>
      </c>
      <c r="D130" s="156">
        <v>1800594.83</v>
      </c>
      <c r="E130" s="156">
        <v>12579461.359999999</v>
      </c>
      <c r="F130" s="157">
        <v>17975549.259999998</v>
      </c>
      <c r="G130" s="156">
        <v>14655472.859999999</v>
      </c>
      <c r="H130" s="158">
        <v>3320673.1100000003</v>
      </c>
    </row>
    <row r="131" spans="1:9" ht="13.95" hidden="1" customHeight="1">
      <c r="A131" s="154">
        <v>2009</v>
      </c>
      <c r="B131" s="155">
        <v>1205377.4100000001</v>
      </c>
      <c r="C131" s="156">
        <v>2382598.1700000004</v>
      </c>
      <c r="D131" s="156">
        <v>1782734.3599999999</v>
      </c>
      <c r="E131" s="156">
        <v>12568827.700000001</v>
      </c>
      <c r="F131" s="157">
        <v>17936270.200000003</v>
      </c>
      <c r="G131" s="156">
        <v>14627145.500000002</v>
      </c>
      <c r="H131" s="158">
        <v>3309106.44</v>
      </c>
    </row>
    <row r="132" spans="1:9" ht="13.95" hidden="1" customHeight="1">
      <c r="A132" s="154">
        <v>2009</v>
      </c>
      <c r="B132" s="155">
        <v>1206185.69</v>
      </c>
      <c r="C132" s="156">
        <v>2378685.02</v>
      </c>
      <c r="D132" s="156">
        <v>1764451.5799999998</v>
      </c>
      <c r="E132" s="156">
        <v>12573167.370000001</v>
      </c>
      <c r="F132" s="157">
        <v>17921639.07</v>
      </c>
      <c r="G132" s="156">
        <v>14619118.57</v>
      </c>
      <c r="H132" s="158">
        <v>3301124.89</v>
      </c>
    </row>
    <row r="133" spans="1:9" ht="13.95" hidden="1" customHeight="1">
      <c r="A133" s="154">
        <v>2009</v>
      </c>
      <c r="B133" s="155">
        <v>1215849.9300000002</v>
      </c>
      <c r="C133" s="156">
        <v>2367617.0299999998</v>
      </c>
      <c r="D133" s="156">
        <v>1739479.14</v>
      </c>
      <c r="E133" s="156">
        <v>12559296.43</v>
      </c>
      <c r="F133" s="157">
        <v>17884860.23</v>
      </c>
      <c r="G133" s="156">
        <v>14590172.83</v>
      </c>
      <c r="H133" s="158">
        <v>3293530.22</v>
      </c>
    </row>
    <row r="134" spans="1:9" ht="13.95" hidden="1" customHeight="1">
      <c r="A134" s="154">
        <v>2009</v>
      </c>
      <c r="B134" s="155">
        <v>1213224.6099999999</v>
      </c>
      <c r="C134" s="156">
        <v>2354376.8199999998</v>
      </c>
      <c r="D134" s="156">
        <v>1715526.4</v>
      </c>
      <c r="E134" s="156">
        <v>12562658.74</v>
      </c>
      <c r="F134" s="157">
        <v>17850047.840000004</v>
      </c>
      <c r="G134" s="156">
        <v>14565715.74</v>
      </c>
      <c r="H134" s="158">
        <v>3283679.18</v>
      </c>
    </row>
    <row r="135" spans="1:9" ht="13.95" hidden="1" customHeight="1">
      <c r="A135" s="154">
        <v>2009</v>
      </c>
      <c r="B135" s="155">
        <v>1211270.4100000001</v>
      </c>
      <c r="C135" s="156">
        <v>2345747.36</v>
      </c>
      <c r="D135" s="156">
        <v>1694299.4000000001</v>
      </c>
      <c r="E135" s="156">
        <v>12574165.91</v>
      </c>
      <c r="F135" s="157">
        <v>17829862.41</v>
      </c>
      <c r="G135" s="156">
        <v>14554275.709999999</v>
      </c>
      <c r="H135" s="158">
        <v>3274988.4299999997</v>
      </c>
    </row>
    <row r="136" spans="1:9" ht="13.95" hidden="1" customHeight="1">
      <c r="A136" s="154">
        <v>2009</v>
      </c>
      <c r="B136" s="155">
        <v>1215432.79</v>
      </c>
      <c r="C136" s="156">
        <v>2340227.09</v>
      </c>
      <c r="D136" s="156">
        <v>1670776.49</v>
      </c>
      <c r="E136" s="156">
        <v>12578019.51</v>
      </c>
      <c r="F136" s="157">
        <v>17805924.010000002</v>
      </c>
      <c r="G136" s="156">
        <v>14536426.51</v>
      </c>
      <c r="H136" s="158">
        <v>3269303.14</v>
      </c>
      <c r="I136" s="96"/>
    </row>
    <row r="137" spans="1:9" ht="13.95" hidden="1" customHeight="1">
      <c r="A137" s="154">
        <v>2010</v>
      </c>
      <c r="B137" s="155"/>
      <c r="C137" s="156"/>
      <c r="D137" s="156"/>
      <c r="E137" s="156"/>
      <c r="F137" s="157"/>
      <c r="G137" s="156"/>
      <c r="H137" s="158"/>
    </row>
    <row r="138" spans="1:9" ht="13.95" hidden="1" customHeight="1">
      <c r="A138" s="154">
        <v>2010</v>
      </c>
      <c r="B138" s="155">
        <v>1218288.6200000001</v>
      </c>
      <c r="C138" s="156">
        <v>2330977.98</v>
      </c>
      <c r="D138" s="156">
        <v>1626224.54</v>
      </c>
      <c r="E138" s="156">
        <v>12583589</v>
      </c>
      <c r="F138" s="157">
        <v>17773387.5</v>
      </c>
      <c r="G138" s="156">
        <v>14507919.1</v>
      </c>
      <c r="H138" s="158">
        <v>3265037.9699999997</v>
      </c>
    </row>
    <row r="139" spans="1:9" ht="13.95" customHeight="1">
      <c r="A139" s="154">
        <v>2010</v>
      </c>
      <c r="B139" s="155">
        <v>1222985.98</v>
      </c>
      <c r="C139" s="156">
        <v>2323384.14</v>
      </c>
      <c r="D139" s="156">
        <v>1612715.34</v>
      </c>
      <c r="E139" s="156">
        <v>12595414.9</v>
      </c>
      <c r="F139" s="157">
        <v>17759368.100000001</v>
      </c>
      <c r="G139" s="156">
        <v>14501322.4</v>
      </c>
      <c r="H139" s="158">
        <v>3258351.7</v>
      </c>
    </row>
    <row r="140" spans="1:9" ht="13.95" hidden="1" customHeight="1">
      <c r="A140" s="154">
        <v>2010</v>
      </c>
      <c r="B140" s="155">
        <v>1217021.7</v>
      </c>
      <c r="C140" s="156">
        <v>2313412.3800000004</v>
      </c>
      <c r="D140" s="156">
        <v>1596469.08</v>
      </c>
      <c r="E140" s="156">
        <v>12599383.550000001</v>
      </c>
      <c r="F140" s="157">
        <v>17728808.550000001</v>
      </c>
      <c r="G140" s="156">
        <v>14478630.25</v>
      </c>
      <c r="H140" s="158">
        <v>3251271.21</v>
      </c>
    </row>
    <row r="141" spans="1:9" ht="13.95" hidden="1" customHeight="1">
      <c r="A141" s="154">
        <v>2010</v>
      </c>
      <c r="B141" s="155">
        <v>1205749.8</v>
      </c>
      <c r="C141" s="156">
        <v>2306189.19</v>
      </c>
      <c r="D141" s="156">
        <v>1590849.6199999999</v>
      </c>
      <c r="E141" s="156">
        <v>12601915.950000001</v>
      </c>
      <c r="F141" s="157">
        <v>17703398.150000002</v>
      </c>
      <c r="G141" s="156">
        <v>14459402.35</v>
      </c>
      <c r="H141" s="158">
        <v>3245090.59</v>
      </c>
    </row>
    <row r="142" spans="1:9" ht="13.95" hidden="1" customHeight="1">
      <c r="A142" s="154">
        <v>2010</v>
      </c>
      <c r="B142" s="155">
        <v>1196683.1299999999</v>
      </c>
      <c r="C142" s="156">
        <v>2300832.4</v>
      </c>
      <c r="D142" s="156">
        <v>1583327.74</v>
      </c>
      <c r="E142" s="156">
        <v>12604964.9</v>
      </c>
      <c r="F142" s="157">
        <v>17682715.399999999</v>
      </c>
      <c r="G142" s="156">
        <v>14443531.600000001</v>
      </c>
      <c r="H142" s="158">
        <v>3240376.6300000004</v>
      </c>
    </row>
    <row r="143" spans="1:9" ht="13.95" hidden="1" customHeight="1">
      <c r="A143" s="154">
        <v>2010</v>
      </c>
      <c r="B143" s="155">
        <v>1197993.8799999999</v>
      </c>
      <c r="C143" s="156">
        <v>2292725.02</v>
      </c>
      <c r="D143" s="156">
        <v>1571177.53</v>
      </c>
      <c r="E143" s="156">
        <v>12608520.030000001</v>
      </c>
      <c r="F143" s="157">
        <v>17663374.830000002</v>
      </c>
      <c r="G143" s="156">
        <v>14427962.73</v>
      </c>
      <c r="H143" s="158">
        <v>3236601.99</v>
      </c>
    </row>
    <row r="144" spans="1:9" ht="13.95" hidden="1" customHeight="1">
      <c r="A144" s="154">
        <v>2010</v>
      </c>
      <c r="B144" s="155">
        <v>1195794.3399999999</v>
      </c>
      <c r="C144" s="156">
        <v>2286867.5100000002</v>
      </c>
      <c r="D144" s="156">
        <v>1557384.54</v>
      </c>
      <c r="E144" s="156">
        <v>12610842.820000002</v>
      </c>
      <c r="F144" s="157">
        <v>17647355.219999999</v>
      </c>
      <c r="G144" s="156">
        <v>14414503.220000001</v>
      </c>
      <c r="H144" s="158">
        <v>3232362.52</v>
      </c>
    </row>
    <row r="145" spans="1:9" ht="13.95" hidden="1" customHeight="1">
      <c r="A145" s="154">
        <v>2010</v>
      </c>
      <c r="B145" s="155">
        <v>1194535.05</v>
      </c>
      <c r="C145" s="156">
        <v>2286211.73</v>
      </c>
      <c r="D145" s="156">
        <v>1542815.81</v>
      </c>
      <c r="E145" s="156">
        <v>12611649.799999999</v>
      </c>
      <c r="F145" s="157">
        <v>17635334.800000001</v>
      </c>
      <c r="G145" s="156">
        <v>14406036.300000001</v>
      </c>
      <c r="H145" s="158">
        <v>3227603.26</v>
      </c>
    </row>
    <row r="146" spans="1:9" ht="13.95" hidden="1" customHeight="1">
      <c r="A146" s="154">
        <v>2010</v>
      </c>
      <c r="B146" s="155">
        <v>1196526.27</v>
      </c>
      <c r="C146" s="156">
        <v>2280516.2200000002</v>
      </c>
      <c r="D146" s="156">
        <v>1526668.4</v>
      </c>
      <c r="E146" s="156">
        <v>12615091.369999999</v>
      </c>
      <c r="F146" s="157">
        <v>17619423.07</v>
      </c>
      <c r="G146" s="156">
        <v>14395561.470000001</v>
      </c>
      <c r="H146" s="158">
        <v>3222721.31</v>
      </c>
    </row>
    <row r="147" spans="1:9" ht="13.95" hidden="1" customHeight="1">
      <c r="A147" s="154">
        <v>2010</v>
      </c>
      <c r="B147" s="155">
        <v>1206768.3199999998</v>
      </c>
      <c r="C147" s="156">
        <v>2275829.71</v>
      </c>
      <c r="D147" s="156">
        <v>1513475.3599999999</v>
      </c>
      <c r="E147" s="156">
        <v>12618310.25</v>
      </c>
      <c r="F147" s="157">
        <v>17612817.75</v>
      </c>
      <c r="G147" s="156">
        <v>14394286.350000001</v>
      </c>
      <c r="H147" s="158">
        <v>3218377.97</v>
      </c>
    </row>
    <row r="148" spans="1:9" ht="13.95" hidden="1" customHeight="1">
      <c r="A148" s="154">
        <v>2010</v>
      </c>
      <c r="B148" s="155">
        <v>1199148.68</v>
      </c>
      <c r="C148" s="156">
        <v>2272081.3199999998</v>
      </c>
      <c r="D148" s="156">
        <v>1503390.22</v>
      </c>
      <c r="E148" s="156">
        <v>12631467.640000001</v>
      </c>
      <c r="F148" s="157">
        <v>17604611.040000003</v>
      </c>
      <c r="G148" s="156">
        <v>14390534.74</v>
      </c>
      <c r="H148" s="158">
        <v>3213873.52</v>
      </c>
    </row>
    <row r="149" spans="1:9" ht="13.95" hidden="1" customHeight="1">
      <c r="A149" s="154">
        <v>2010</v>
      </c>
      <c r="B149" s="155">
        <v>1198752.2</v>
      </c>
      <c r="C149" s="156">
        <v>2266820.9299999997</v>
      </c>
      <c r="D149" s="156">
        <v>1484440.15</v>
      </c>
      <c r="E149" s="156">
        <v>12633752.339999998</v>
      </c>
      <c r="F149" s="157">
        <v>17586306.940000001</v>
      </c>
      <c r="G149" s="156">
        <v>14377295.539999999</v>
      </c>
      <c r="H149" s="158">
        <v>3209238.33</v>
      </c>
      <c r="I149" s="96"/>
    </row>
    <row r="150" spans="1:9" ht="13.95" hidden="1" customHeight="1">
      <c r="A150" s="154">
        <v>2011</v>
      </c>
      <c r="B150" s="155"/>
      <c r="C150" s="156"/>
      <c r="D150" s="156"/>
      <c r="E150" s="156"/>
      <c r="F150" s="157"/>
      <c r="G150" s="156"/>
      <c r="H150" s="158"/>
    </row>
    <row r="151" spans="1:9" ht="13.95" hidden="1" customHeight="1">
      <c r="A151" s="154">
        <v>2011</v>
      </c>
      <c r="B151" s="155">
        <v>1205976.6299999999</v>
      </c>
      <c r="C151" s="156">
        <v>2263078.64</v>
      </c>
      <c r="D151" s="156">
        <v>1468750.2</v>
      </c>
      <c r="E151" s="156">
        <v>12637062.700000001</v>
      </c>
      <c r="F151" s="157">
        <v>17577842.699999999</v>
      </c>
      <c r="G151" s="156">
        <v>14369297.5</v>
      </c>
      <c r="H151" s="158">
        <v>3206867.87</v>
      </c>
    </row>
    <row r="152" spans="1:9" ht="13.95" customHeight="1">
      <c r="A152" s="154">
        <v>2011</v>
      </c>
      <c r="B152" s="155">
        <v>1195644.73</v>
      </c>
      <c r="C152" s="156">
        <v>2257739.2199999997</v>
      </c>
      <c r="D152" s="156">
        <v>1456996.52</v>
      </c>
      <c r="E152" s="156">
        <v>12634271.75</v>
      </c>
      <c r="F152" s="157">
        <v>17545504.850000001</v>
      </c>
      <c r="G152" s="156">
        <v>14343606.750000002</v>
      </c>
      <c r="H152" s="158">
        <v>3202847.05</v>
      </c>
    </row>
    <row r="153" spans="1:9" ht="13.95" hidden="1" customHeight="1">
      <c r="A153" s="154">
        <v>2011</v>
      </c>
      <c r="B153" s="155">
        <v>1188993.05</v>
      </c>
      <c r="C153" s="156">
        <v>2254004.25</v>
      </c>
      <c r="D153" s="156">
        <v>1443142.71</v>
      </c>
      <c r="E153" s="156">
        <v>12645715.73</v>
      </c>
      <c r="F153" s="157">
        <v>17529899.729999997</v>
      </c>
      <c r="G153" s="156">
        <v>14330811.23</v>
      </c>
      <c r="H153" s="158">
        <v>3200338.19</v>
      </c>
    </row>
    <row r="154" spans="1:9" ht="13.95" hidden="1" customHeight="1">
      <c r="A154" s="154">
        <v>2011</v>
      </c>
      <c r="B154" s="155">
        <v>1193305.8400000001</v>
      </c>
      <c r="C154" s="156">
        <v>2250322.0900000003</v>
      </c>
      <c r="D154" s="156">
        <v>1424213.16</v>
      </c>
      <c r="E154" s="156">
        <v>12660796.359999999</v>
      </c>
      <c r="F154" s="157">
        <v>17526590.060000002</v>
      </c>
      <c r="G154" s="156">
        <v>14329284.26</v>
      </c>
      <c r="H154" s="158">
        <v>3198795.42</v>
      </c>
    </row>
    <row r="155" spans="1:9" ht="13.95" hidden="1" customHeight="1">
      <c r="A155" s="154">
        <v>2011</v>
      </c>
      <c r="B155" s="155">
        <v>1193575.1700000002</v>
      </c>
      <c r="C155" s="156">
        <v>2244234.73</v>
      </c>
      <c r="D155" s="156">
        <v>1400942.82</v>
      </c>
      <c r="E155" s="156">
        <v>12669012.200000001</v>
      </c>
      <c r="F155" s="157">
        <v>17503926.800000001</v>
      </c>
      <c r="G155" s="156">
        <v>14308859.9</v>
      </c>
      <c r="H155" s="158">
        <v>3196666.03</v>
      </c>
    </row>
    <row r="156" spans="1:9" ht="13.95" hidden="1" customHeight="1">
      <c r="A156" s="154">
        <v>2011</v>
      </c>
      <c r="B156" s="155">
        <v>1192756.3</v>
      </c>
      <c r="C156" s="156">
        <v>2238170.52</v>
      </c>
      <c r="D156" s="156">
        <v>1380213.6</v>
      </c>
      <c r="E156" s="156">
        <v>12647481.239999998</v>
      </c>
      <c r="F156" s="157">
        <v>17459254.539999999</v>
      </c>
      <c r="G156" s="156">
        <v>14267430.439999999</v>
      </c>
      <c r="H156" s="158">
        <v>3193374.22</v>
      </c>
    </row>
    <row r="157" spans="1:9" ht="13.95" hidden="1" customHeight="1">
      <c r="A157" s="154">
        <v>2011</v>
      </c>
      <c r="B157" s="155">
        <v>1189716.24</v>
      </c>
      <c r="C157" s="156">
        <v>2233142.54</v>
      </c>
      <c r="D157" s="156">
        <v>1360225.9</v>
      </c>
      <c r="E157" s="156">
        <v>12654673.060000001</v>
      </c>
      <c r="F157" s="157">
        <v>17438054.060000002</v>
      </c>
      <c r="G157" s="156">
        <v>14246018.66</v>
      </c>
      <c r="H157" s="158">
        <v>3190555.9699999997</v>
      </c>
    </row>
    <row r="158" spans="1:9" ht="13.95" hidden="1" customHeight="1">
      <c r="A158" s="154">
        <v>2011</v>
      </c>
      <c r="B158" s="155">
        <v>1189923.6499999999</v>
      </c>
      <c r="C158" s="156">
        <v>2231158.83</v>
      </c>
      <c r="D158" s="156">
        <v>1343517.54</v>
      </c>
      <c r="E158" s="156">
        <v>12645515.49</v>
      </c>
      <c r="F158" s="157">
        <v>17417098.890000001</v>
      </c>
      <c r="G158" s="156">
        <v>14224815.189999999</v>
      </c>
      <c r="H158" s="158">
        <v>3189246.53</v>
      </c>
    </row>
    <row r="159" spans="1:9" ht="13.95" hidden="1" customHeight="1">
      <c r="A159" s="154">
        <v>2011</v>
      </c>
      <c r="B159" s="155">
        <v>1194160.5899999999</v>
      </c>
      <c r="C159" s="156">
        <v>2220918.21</v>
      </c>
      <c r="D159" s="156">
        <v>1323397.97</v>
      </c>
      <c r="E159" s="156">
        <v>12635211.949999999</v>
      </c>
      <c r="F159" s="157">
        <v>17378463.350000001</v>
      </c>
      <c r="G159" s="156">
        <v>14189556.349999998</v>
      </c>
      <c r="H159" s="158">
        <v>3186613.91</v>
      </c>
    </row>
    <row r="160" spans="1:9" ht="13.95" hidden="1" customHeight="1">
      <c r="A160" s="154">
        <v>2011</v>
      </c>
      <c r="B160" s="155">
        <v>1185929.73</v>
      </c>
      <c r="C160" s="156">
        <v>2206972.0299999998</v>
      </c>
      <c r="D160" s="156">
        <v>1301308.3600000001</v>
      </c>
      <c r="E160" s="156">
        <v>12614843.250000002</v>
      </c>
      <c r="F160" s="157">
        <v>17311697.150000002</v>
      </c>
      <c r="G160" s="156">
        <v>14129233.85</v>
      </c>
      <c r="H160" s="158">
        <v>3182360.49</v>
      </c>
    </row>
    <row r="161" spans="1:9" ht="13.95" hidden="1" customHeight="1">
      <c r="A161" s="154">
        <v>2011</v>
      </c>
      <c r="B161" s="155">
        <v>1190471.73</v>
      </c>
      <c r="C161" s="156">
        <v>2196072.9700000002</v>
      </c>
      <c r="D161" s="156">
        <v>1276116.17</v>
      </c>
      <c r="E161" s="156">
        <v>12591109.98</v>
      </c>
      <c r="F161" s="157">
        <v>17253916.48</v>
      </c>
      <c r="G161" s="156">
        <v>14077194.180000002</v>
      </c>
      <c r="H161" s="158">
        <v>3177129</v>
      </c>
    </row>
    <row r="162" spans="1:9" ht="13.95" hidden="1" customHeight="1">
      <c r="A162" s="154">
        <v>2011</v>
      </c>
      <c r="B162" s="155">
        <v>1197871.8699999999</v>
      </c>
      <c r="C162" s="156">
        <v>2187497.71</v>
      </c>
      <c r="D162" s="156">
        <v>1254837.8800000001</v>
      </c>
      <c r="E162" s="156">
        <v>12581584.4</v>
      </c>
      <c r="F162" s="157">
        <v>17223039.099999998</v>
      </c>
      <c r="G162" s="156">
        <v>14053597.000000002</v>
      </c>
      <c r="H162" s="158">
        <v>3170740</v>
      </c>
      <c r="I162" s="96"/>
    </row>
    <row r="163" spans="1:9" ht="13.95" hidden="1" customHeight="1">
      <c r="A163" s="154">
        <v>2012</v>
      </c>
      <c r="B163" s="155"/>
      <c r="C163" s="156"/>
      <c r="D163" s="156"/>
      <c r="E163" s="156"/>
      <c r="F163" s="157"/>
      <c r="G163" s="156"/>
      <c r="H163" s="158"/>
    </row>
    <row r="164" spans="1:9" ht="13.95" hidden="1" customHeight="1">
      <c r="A164" s="154">
        <v>2012</v>
      </c>
      <c r="B164" s="155">
        <v>1192990.8</v>
      </c>
      <c r="C164" s="156">
        <v>2178230.42</v>
      </c>
      <c r="D164" s="156">
        <v>1238068.75</v>
      </c>
      <c r="E164" s="156">
        <v>12556471.609999999</v>
      </c>
      <c r="F164" s="157">
        <v>17171359.609999999</v>
      </c>
      <c r="G164" s="156">
        <v>14016026.41</v>
      </c>
      <c r="H164" s="158">
        <v>3151798.8099999996</v>
      </c>
    </row>
    <row r="165" spans="1:9" ht="13.95" customHeight="1">
      <c r="A165" s="154">
        <v>2012</v>
      </c>
      <c r="B165" s="155">
        <v>1187465.26</v>
      </c>
      <c r="C165" s="156">
        <v>2163095.2400000002</v>
      </c>
      <c r="D165" s="156">
        <v>1215587.6399999999</v>
      </c>
      <c r="E165" s="156">
        <v>12533067.280000001</v>
      </c>
      <c r="F165" s="157">
        <v>17098094.18</v>
      </c>
      <c r="G165" s="156">
        <v>13948429.98</v>
      </c>
      <c r="H165" s="158">
        <v>3152093.8000000003</v>
      </c>
    </row>
    <row r="166" spans="1:9" ht="13.95" hidden="1" customHeight="1">
      <c r="A166" s="154">
        <v>2012</v>
      </c>
      <c r="B166" s="155">
        <v>1183893.1299999999</v>
      </c>
      <c r="C166" s="156">
        <v>2150221.25</v>
      </c>
      <c r="D166" s="156">
        <v>1197386.73</v>
      </c>
      <c r="E166" s="156">
        <v>12512240.469999999</v>
      </c>
      <c r="F166" s="157">
        <v>17036670.169999998</v>
      </c>
      <c r="G166" s="156">
        <v>13896987.07</v>
      </c>
      <c r="H166" s="158">
        <v>3140928.4</v>
      </c>
    </row>
    <row r="167" spans="1:9" ht="13.95" hidden="1" customHeight="1">
      <c r="A167" s="154">
        <v>2012</v>
      </c>
      <c r="B167" s="155">
        <v>1178342.29</v>
      </c>
      <c r="C167" s="156">
        <v>2138852.61</v>
      </c>
      <c r="D167" s="156">
        <v>1178146.1300000001</v>
      </c>
      <c r="E167" s="156">
        <v>12480761.120000001</v>
      </c>
      <c r="F167" s="157">
        <v>16967987.420000002</v>
      </c>
      <c r="G167" s="156">
        <v>13839734.32</v>
      </c>
      <c r="H167" s="158">
        <v>3130502.5500000003</v>
      </c>
    </row>
    <row r="168" spans="1:9" ht="13.95" hidden="1" customHeight="1">
      <c r="A168" s="154">
        <v>2012</v>
      </c>
      <c r="B168" s="155">
        <v>1175760.18</v>
      </c>
      <c r="C168" s="156">
        <v>2129039.91</v>
      </c>
      <c r="D168" s="156">
        <v>1158577.3799999999</v>
      </c>
      <c r="E168" s="156">
        <v>12449723.120000001</v>
      </c>
      <c r="F168" s="157">
        <v>16908772.52</v>
      </c>
      <c r="G168" s="156">
        <v>13791515.420000002</v>
      </c>
      <c r="H168" s="158">
        <v>3119558.72</v>
      </c>
    </row>
    <row r="169" spans="1:9" ht="13.95" hidden="1" customHeight="1">
      <c r="A169" s="154">
        <v>2012</v>
      </c>
      <c r="B169" s="155">
        <v>1184939.92</v>
      </c>
      <c r="C169" s="156">
        <v>2116131.1300000004</v>
      </c>
      <c r="D169" s="156">
        <v>1140184.8800000001</v>
      </c>
      <c r="E169" s="156">
        <v>12453665.16</v>
      </c>
      <c r="F169" s="157">
        <v>16888327.459999997</v>
      </c>
      <c r="G169" s="156">
        <v>13785972.359999999</v>
      </c>
      <c r="H169" s="158">
        <v>3105830.9899999998</v>
      </c>
    </row>
    <row r="170" spans="1:9" ht="13.95" hidden="1" customHeight="1">
      <c r="A170" s="154">
        <v>2012</v>
      </c>
      <c r="B170" s="155">
        <v>1185661.95</v>
      </c>
      <c r="C170" s="156">
        <v>2103139.7400000002</v>
      </c>
      <c r="D170" s="156">
        <v>1120974.3800000001</v>
      </c>
      <c r="E170" s="156">
        <v>12434336.779999999</v>
      </c>
      <c r="F170" s="157">
        <v>16846197.48</v>
      </c>
      <c r="G170" s="156">
        <v>13767286.879999999</v>
      </c>
      <c r="H170" s="158">
        <v>3075865.9899999998</v>
      </c>
    </row>
    <row r="171" spans="1:9" ht="13.95" hidden="1" customHeight="1">
      <c r="A171" s="154">
        <v>2012</v>
      </c>
      <c r="B171" s="155">
        <v>1188100.32</v>
      </c>
      <c r="C171" s="156">
        <v>2098475.34</v>
      </c>
      <c r="D171" s="156">
        <v>1105409.5900000001</v>
      </c>
      <c r="E171" s="156">
        <v>12419077.189999999</v>
      </c>
      <c r="F171" s="157">
        <v>16816362.690000001</v>
      </c>
      <c r="G171" s="156">
        <v>13747605.189999999</v>
      </c>
      <c r="H171" s="158">
        <v>3065767.31</v>
      </c>
    </row>
    <row r="172" spans="1:9" ht="13.95" hidden="1" customHeight="1">
      <c r="A172" s="154">
        <v>2012</v>
      </c>
      <c r="B172" s="155">
        <v>1172742.2200000002</v>
      </c>
      <c r="C172" s="156">
        <v>2088342.2099999997</v>
      </c>
      <c r="D172" s="156">
        <v>1091111.82</v>
      </c>
      <c r="E172" s="156">
        <v>12399964.25</v>
      </c>
      <c r="F172" s="157">
        <v>16761193.549999999</v>
      </c>
      <c r="G172" s="156">
        <v>13699204.450000001</v>
      </c>
      <c r="H172" s="158">
        <v>3059203.56</v>
      </c>
    </row>
    <row r="173" spans="1:9" ht="13.95" hidden="1" customHeight="1">
      <c r="A173" s="154">
        <v>2012</v>
      </c>
      <c r="B173" s="155">
        <v>1167826.44</v>
      </c>
      <c r="C173" s="156">
        <v>2075287.5600000003</v>
      </c>
      <c r="D173" s="156">
        <v>1075243.3699999999</v>
      </c>
      <c r="E173" s="156">
        <v>12370766.59</v>
      </c>
      <c r="F173" s="157">
        <v>16693899.59</v>
      </c>
      <c r="G173" s="156">
        <v>13640776.689999999</v>
      </c>
      <c r="H173" s="158">
        <v>3052822.3200000003</v>
      </c>
    </row>
    <row r="174" spans="1:9" ht="13.95" hidden="1" customHeight="1">
      <c r="A174" s="154">
        <v>2012</v>
      </c>
      <c r="B174" s="155">
        <v>1156691.3600000001</v>
      </c>
      <c r="C174" s="156">
        <v>2064996.5000000002</v>
      </c>
      <c r="D174" s="156">
        <v>1059560.08</v>
      </c>
      <c r="E174" s="156">
        <v>12261602.749999998</v>
      </c>
      <c r="F174" s="157">
        <v>16542847.35</v>
      </c>
      <c r="G174" s="156">
        <v>13497253.549999999</v>
      </c>
      <c r="H174" s="158">
        <v>3045960.53</v>
      </c>
    </row>
    <row r="175" spans="1:9" ht="13.95" hidden="1" customHeight="1">
      <c r="A175" s="154">
        <v>2012</v>
      </c>
      <c r="B175" s="155">
        <v>1139676.02</v>
      </c>
      <c r="C175" s="156">
        <v>2058871.02</v>
      </c>
      <c r="D175" s="156">
        <v>1051952.6900000002</v>
      </c>
      <c r="E175" s="156">
        <v>12180493.099999998</v>
      </c>
      <c r="F175" s="157">
        <v>16433850.199999997</v>
      </c>
      <c r="G175" s="156">
        <v>13391450.299999999</v>
      </c>
      <c r="H175" s="158">
        <v>3041911.81</v>
      </c>
      <c r="I175" s="96"/>
    </row>
    <row r="176" spans="1:9" ht="13.95" hidden="1" customHeight="1">
      <c r="A176" s="203">
        <v>2013</v>
      </c>
      <c r="B176" s="204"/>
      <c r="C176" s="205"/>
      <c r="D176" s="205"/>
      <c r="E176" s="205"/>
      <c r="F176" s="206"/>
      <c r="G176" s="205"/>
      <c r="H176" s="207"/>
    </row>
    <row r="177" spans="1:10" ht="13.95" hidden="1" customHeight="1">
      <c r="A177" s="154">
        <v>2013</v>
      </c>
      <c r="B177" s="160">
        <v>1120505.33</v>
      </c>
      <c r="C177" s="161">
        <v>2048534.67</v>
      </c>
      <c r="D177" s="161">
        <v>1040274.1000000001</v>
      </c>
      <c r="E177" s="161">
        <v>12171937.18</v>
      </c>
      <c r="F177" s="162">
        <v>16387181.879999999</v>
      </c>
      <c r="G177" s="161">
        <v>13346871.880000001</v>
      </c>
      <c r="H177" s="163">
        <v>3038460.23</v>
      </c>
    </row>
    <row r="178" spans="1:10" ht="13.95" customHeight="1">
      <c r="A178" s="154">
        <v>2013</v>
      </c>
      <c r="B178" s="172">
        <v>1119159.48</v>
      </c>
      <c r="C178" s="173">
        <v>2039514.28</v>
      </c>
      <c r="D178" s="173">
        <v>1026145.15</v>
      </c>
      <c r="E178" s="173">
        <v>12159435.000000002</v>
      </c>
      <c r="F178" s="174">
        <v>16344224.500000002</v>
      </c>
      <c r="G178" s="173">
        <v>13312344.4</v>
      </c>
      <c r="H178" s="175">
        <v>3032080.5300000003</v>
      </c>
    </row>
    <row r="179" spans="1:10" ht="13.95" hidden="1" customHeight="1">
      <c r="A179" s="154">
        <v>2013</v>
      </c>
      <c r="B179" s="155">
        <v>1120731.6100000001</v>
      </c>
      <c r="C179" s="156">
        <v>2031830.53</v>
      </c>
      <c r="D179" s="156">
        <v>1012091.89</v>
      </c>
      <c r="E179" s="156">
        <v>12146867.970000001</v>
      </c>
      <c r="F179" s="157">
        <v>16308125.570000002</v>
      </c>
      <c r="G179" s="156">
        <v>13279612.370000001</v>
      </c>
      <c r="H179" s="158">
        <v>3029085.14</v>
      </c>
    </row>
    <row r="180" spans="1:10" ht="13.95" hidden="1" customHeight="1">
      <c r="A180" s="154">
        <v>2013</v>
      </c>
      <c r="B180" s="155">
        <v>1118277.25</v>
      </c>
      <c r="C180" s="156">
        <v>2021637.01</v>
      </c>
      <c r="D180" s="156">
        <v>1001855.25</v>
      </c>
      <c r="E180" s="156">
        <v>12137549.300000001</v>
      </c>
      <c r="F180" s="214">
        <v>16273737.299999999</v>
      </c>
      <c r="G180" s="156">
        <v>13245865.199999999</v>
      </c>
      <c r="H180" s="158">
        <v>3029533.7399999998</v>
      </c>
    </row>
    <row r="181" spans="1:10" ht="13.95" hidden="1" customHeight="1">
      <c r="A181" s="154">
        <v>2013</v>
      </c>
      <c r="B181" s="160">
        <v>1115026.3899999999</v>
      </c>
      <c r="C181" s="161">
        <v>2017693.34</v>
      </c>
      <c r="D181" s="161">
        <v>997426.76600000006</v>
      </c>
      <c r="E181" s="161">
        <v>12137670.209999999</v>
      </c>
      <c r="F181" s="162">
        <v>16261884.309999999</v>
      </c>
      <c r="G181" s="161">
        <v>13232152.91</v>
      </c>
      <c r="H181" s="163">
        <v>3031743.1</v>
      </c>
    </row>
    <row r="182" spans="1:10" ht="13.95" hidden="1" customHeight="1">
      <c r="A182" s="154">
        <v>2013</v>
      </c>
      <c r="B182" s="155">
        <v>1101673.1299999999</v>
      </c>
      <c r="C182" s="156">
        <v>2015276.04</v>
      </c>
      <c r="D182" s="156">
        <v>993210.54100000008</v>
      </c>
      <c r="E182" s="156">
        <v>12145940.549999999</v>
      </c>
      <c r="F182" s="214">
        <v>16251909.149999999</v>
      </c>
      <c r="G182" s="156">
        <v>13216791.550000001</v>
      </c>
      <c r="H182" s="158">
        <v>3037217.58</v>
      </c>
    </row>
    <row r="183" spans="1:10" ht="13.95" hidden="1" customHeight="1">
      <c r="A183" s="154">
        <v>2013</v>
      </c>
      <c r="B183" s="155">
        <v>1101045.26</v>
      </c>
      <c r="C183" s="156">
        <v>2014306.01</v>
      </c>
      <c r="D183" s="156">
        <v>990472.67700000003</v>
      </c>
      <c r="E183" s="156">
        <v>12144306.310000001</v>
      </c>
      <c r="F183" s="157">
        <v>16245792.91</v>
      </c>
      <c r="G183" s="156">
        <v>13202316.610000001</v>
      </c>
      <c r="H183" s="158">
        <v>3043480.53</v>
      </c>
    </row>
    <row r="184" spans="1:10" ht="13.95" hidden="1" customHeight="1">
      <c r="A184" s="154">
        <v>2013</v>
      </c>
      <c r="B184" s="172">
        <v>1095102.03</v>
      </c>
      <c r="C184" s="173">
        <v>2015350.6400000001</v>
      </c>
      <c r="D184" s="173">
        <v>986653.74599999993</v>
      </c>
      <c r="E184" s="173">
        <v>12166615.039999999</v>
      </c>
      <c r="F184" s="174">
        <v>16263155.539999999</v>
      </c>
      <c r="G184" s="173">
        <v>13216036.139999999</v>
      </c>
      <c r="H184" s="175">
        <v>3045368.25</v>
      </c>
    </row>
    <row r="185" spans="1:10" ht="13.95" hidden="1" customHeight="1">
      <c r="A185" s="154">
        <v>2013</v>
      </c>
      <c r="B185" s="155">
        <v>1094705.06</v>
      </c>
      <c r="C185" s="156">
        <v>2014164.3099999998</v>
      </c>
      <c r="D185" s="156">
        <v>983443.40099999995</v>
      </c>
      <c r="E185" s="156">
        <v>12178809.379999999</v>
      </c>
      <c r="F185" s="157">
        <v>16271428.18</v>
      </c>
      <c r="G185" s="156">
        <v>13222692.779999999</v>
      </c>
      <c r="H185" s="158">
        <v>3046890.16</v>
      </c>
    </row>
    <row r="186" spans="1:10" ht="13.95" hidden="1" customHeight="1">
      <c r="A186" s="154">
        <v>2013</v>
      </c>
      <c r="B186" s="155">
        <v>1125735.3700000001</v>
      </c>
      <c r="C186" s="156">
        <v>2015435.07</v>
      </c>
      <c r="D186" s="156">
        <v>980761.53599999996</v>
      </c>
      <c r="E186" s="156">
        <v>12208503.24</v>
      </c>
      <c r="F186" s="157">
        <v>16329558.540000001</v>
      </c>
      <c r="G186" s="156">
        <v>13280519.34</v>
      </c>
      <c r="H186" s="158">
        <v>3051140.4299999997</v>
      </c>
    </row>
    <row r="187" spans="1:10" ht="13.95" hidden="1" customHeight="1">
      <c r="A187" s="154">
        <v>2013</v>
      </c>
      <c r="B187" s="155">
        <v>1095436.6700000002</v>
      </c>
      <c r="C187" s="156">
        <v>2013106.75</v>
      </c>
      <c r="D187" s="156">
        <v>978442.304</v>
      </c>
      <c r="E187" s="156">
        <v>12228773.85</v>
      </c>
      <c r="F187" s="157">
        <v>16312486.449999999</v>
      </c>
      <c r="G187" s="156">
        <v>13254759.649999999</v>
      </c>
      <c r="H187" s="158">
        <v>3058444.62</v>
      </c>
      <c r="I187" s="88" t="s">
        <v>250</v>
      </c>
      <c r="J187" s="88" t="s">
        <v>251</v>
      </c>
    </row>
    <row r="188" spans="1:10" ht="13.95" hidden="1" customHeight="1">
      <c r="A188" s="154">
        <v>2013</v>
      </c>
      <c r="B188" s="155">
        <v>1109443.8899999999</v>
      </c>
      <c r="C188" s="156">
        <v>2013884.64</v>
      </c>
      <c r="D188" s="156">
        <v>975541.58399999992</v>
      </c>
      <c r="E188" s="156">
        <v>12249849.43</v>
      </c>
      <c r="F188" s="157">
        <v>16351616.029999999</v>
      </c>
      <c r="G188" s="156">
        <v>13285508.630000001</v>
      </c>
      <c r="H188" s="158">
        <v>3065753.65</v>
      </c>
      <c r="I188" s="96">
        <v>1</v>
      </c>
    </row>
    <row r="189" spans="1:10" ht="13.95" hidden="1" customHeight="1">
      <c r="A189" s="154">
        <v>2014</v>
      </c>
      <c r="B189" s="181"/>
      <c r="C189" s="182"/>
      <c r="D189" s="182"/>
      <c r="E189" s="182"/>
      <c r="F189" s="183"/>
      <c r="G189" s="182"/>
      <c r="H189" s="184"/>
    </row>
    <row r="190" spans="1:10" ht="13.95" hidden="1" customHeight="1">
      <c r="A190" s="154">
        <v>2014</v>
      </c>
      <c r="B190" s="160">
        <v>1118428.1100000001</v>
      </c>
      <c r="C190" s="161">
        <v>2012845.46</v>
      </c>
      <c r="D190" s="161">
        <v>970799.42100000009</v>
      </c>
      <c r="E190" s="161">
        <v>12271923.92</v>
      </c>
      <c r="F190" s="162">
        <v>16385741.520000001</v>
      </c>
      <c r="G190" s="161">
        <v>13314128.82</v>
      </c>
      <c r="H190" s="163">
        <v>3070370.5</v>
      </c>
      <c r="I190" s="88">
        <v>2</v>
      </c>
    </row>
    <row r="191" spans="1:10" ht="13.95" customHeight="1">
      <c r="A191" s="154">
        <v>2014</v>
      </c>
      <c r="B191" s="155">
        <v>1122727.0900000001</v>
      </c>
      <c r="C191" s="156">
        <v>2013305</v>
      </c>
      <c r="D191" s="156">
        <v>967836.28299999994</v>
      </c>
      <c r="E191" s="156">
        <v>12294914.300000001</v>
      </c>
      <c r="F191" s="157">
        <v>16405138.799999999</v>
      </c>
      <c r="G191" s="156">
        <v>13327845.600000001</v>
      </c>
      <c r="H191" s="158">
        <v>3075924.96</v>
      </c>
      <c r="I191" s="88">
        <v>3</v>
      </c>
      <c r="J191" s="88">
        <v>1</v>
      </c>
    </row>
    <row r="192" spans="1:10" ht="13.95" hidden="1" customHeight="1">
      <c r="A192" s="154">
        <v>2014</v>
      </c>
      <c r="B192" s="155">
        <v>1113921.54</v>
      </c>
      <c r="C192" s="156">
        <v>2014631.4</v>
      </c>
      <c r="D192" s="156">
        <v>970376.54599999997</v>
      </c>
      <c r="E192" s="156">
        <v>12315933.709999999</v>
      </c>
      <c r="F192" s="157">
        <v>16418265.91</v>
      </c>
      <c r="G192" s="156">
        <v>13334699.609999999</v>
      </c>
      <c r="H192" s="158">
        <v>3082900.47</v>
      </c>
      <c r="I192" s="88">
        <v>4</v>
      </c>
      <c r="J192" s="88">
        <v>2</v>
      </c>
    </row>
    <row r="193" spans="1:10" ht="13.95" hidden="1" customHeight="1">
      <c r="A193" s="154">
        <v>2014</v>
      </c>
      <c r="B193" s="172">
        <v>1106192.83</v>
      </c>
      <c r="C193" s="173">
        <v>2016508.66</v>
      </c>
      <c r="D193" s="173">
        <v>972773.43400000001</v>
      </c>
      <c r="E193" s="173">
        <v>12352998.5</v>
      </c>
      <c r="F193" s="174">
        <v>16452568</v>
      </c>
      <c r="G193" s="173">
        <v>13360702.299999999</v>
      </c>
      <c r="H193" s="175">
        <v>3091625.11</v>
      </c>
      <c r="I193" s="88">
        <v>5</v>
      </c>
      <c r="J193" s="88">
        <v>3</v>
      </c>
    </row>
    <row r="194" spans="1:10" ht="13.95" hidden="1" customHeight="1">
      <c r="A194" s="233">
        <v>2014</v>
      </c>
      <c r="B194" s="160">
        <v>1110772.24</v>
      </c>
      <c r="C194" s="161">
        <v>2018442.71</v>
      </c>
      <c r="D194" s="161">
        <v>973477.77399999998</v>
      </c>
      <c r="E194" s="161">
        <v>12392521.609999999</v>
      </c>
      <c r="F194" s="162">
        <v>16497628.210000001</v>
      </c>
      <c r="G194" s="161">
        <v>13397911.409999998</v>
      </c>
      <c r="H194" s="163">
        <v>3099877.62</v>
      </c>
      <c r="I194" s="88">
        <v>6</v>
      </c>
      <c r="J194" s="88">
        <v>4</v>
      </c>
    </row>
    <row r="195" spans="1:10" ht="13.95" hidden="1" customHeight="1">
      <c r="A195" s="154">
        <v>2014</v>
      </c>
      <c r="B195" s="155">
        <v>1105905.23</v>
      </c>
      <c r="C195" s="156">
        <v>2021301.94</v>
      </c>
      <c r="D195" s="156">
        <v>976931.26600000006</v>
      </c>
      <c r="E195" s="156">
        <v>12423232.76</v>
      </c>
      <c r="F195" s="214">
        <v>16526918.459999999</v>
      </c>
      <c r="G195" s="156">
        <v>13420444.060000001</v>
      </c>
      <c r="H195" s="158">
        <v>3107537.6500000004</v>
      </c>
      <c r="I195" s="88">
        <v>7</v>
      </c>
      <c r="J195" s="88">
        <v>5</v>
      </c>
    </row>
    <row r="196" spans="1:10" ht="13.95" hidden="1" customHeight="1">
      <c r="A196" s="154">
        <v>2014</v>
      </c>
      <c r="B196" s="155">
        <v>1105769.72</v>
      </c>
      <c r="C196" s="156">
        <v>2025023.26</v>
      </c>
      <c r="D196" s="156">
        <v>980590.90500000003</v>
      </c>
      <c r="E196" s="156">
        <v>12451788.300000001</v>
      </c>
      <c r="F196" s="214">
        <v>16557613.5</v>
      </c>
      <c r="G196" s="156">
        <v>13443103.700000001</v>
      </c>
      <c r="H196" s="158">
        <v>3114882.12</v>
      </c>
      <c r="I196" s="88">
        <v>8</v>
      </c>
      <c r="J196" s="88">
        <v>6</v>
      </c>
    </row>
    <row r="197" spans="1:10" ht="13.95" hidden="1" customHeight="1">
      <c r="A197" s="154">
        <v>2014</v>
      </c>
      <c r="B197" s="155">
        <v>1106440.28</v>
      </c>
      <c r="C197" s="156">
        <v>2026861.83</v>
      </c>
      <c r="D197" s="156">
        <v>984543.14799999993</v>
      </c>
      <c r="E197" s="156">
        <v>12486003.85</v>
      </c>
      <c r="F197" s="214">
        <v>16600409.549999997</v>
      </c>
      <c r="G197" s="156">
        <v>13478880.349999998</v>
      </c>
      <c r="H197" s="158">
        <v>3120535.46</v>
      </c>
      <c r="I197" s="88">
        <v>9</v>
      </c>
      <c r="J197" s="88">
        <v>7</v>
      </c>
    </row>
    <row r="198" spans="1:10" ht="13.95" hidden="1" customHeight="1">
      <c r="A198" s="154">
        <v>2014</v>
      </c>
      <c r="B198" s="155">
        <v>1115041.8700000001</v>
      </c>
      <c r="C198" s="156">
        <v>2028183.02</v>
      </c>
      <c r="D198" s="156">
        <v>985442.04500000004</v>
      </c>
      <c r="E198" s="156">
        <v>12519107.289999999</v>
      </c>
      <c r="F198" s="214">
        <v>16640725.99</v>
      </c>
      <c r="G198" s="156">
        <v>13514278.59</v>
      </c>
      <c r="H198" s="158">
        <v>3125741.17</v>
      </c>
      <c r="I198" s="88">
        <v>10</v>
      </c>
      <c r="J198" s="88">
        <v>8</v>
      </c>
    </row>
    <row r="199" spans="1:10" ht="13.95" hidden="1" customHeight="1">
      <c r="A199" s="154">
        <v>2014</v>
      </c>
      <c r="B199" s="155">
        <v>1114060.9300000002</v>
      </c>
      <c r="C199" s="156">
        <v>2028879.27</v>
      </c>
      <c r="D199" s="156">
        <v>988848.71</v>
      </c>
      <c r="E199" s="156">
        <v>12547719.01</v>
      </c>
      <c r="F199" s="214">
        <v>16671330.109999999</v>
      </c>
      <c r="G199" s="156">
        <v>13543720.41</v>
      </c>
      <c r="H199" s="158">
        <v>3131268</v>
      </c>
      <c r="I199" s="88">
        <v>11</v>
      </c>
      <c r="J199" s="88">
        <v>9</v>
      </c>
    </row>
    <row r="200" spans="1:10" ht="13.95" hidden="1" customHeight="1">
      <c r="A200" s="154">
        <v>2014</v>
      </c>
      <c r="B200" s="155">
        <v>1115431.99</v>
      </c>
      <c r="C200" s="156">
        <v>2032262.0899999999</v>
      </c>
      <c r="D200" s="156">
        <v>995134.41999999993</v>
      </c>
      <c r="E200" s="156">
        <v>12590097</v>
      </c>
      <c r="F200" s="214">
        <v>16724131.599999998</v>
      </c>
      <c r="G200" s="156">
        <v>13590345.4</v>
      </c>
      <c r="H200" s="158">
        <v>3136252.8400000003</v>
      </c>
      <c r="I200" s="88">
        <v>12</v>
      </c>
      <c r="J200" s="88">
        <v>10</v>
      </c>
    </row>
    <row r="201" spans="1:10" ht="13.95" hidden="1" customHeight="1">
      <c r="A201" s="154">
        <v>2014</v>
      </c>
      <c r="B201" s="155">
        <v>1112554.7200000002</v>
      </c>
      <c r="C201" s="156">
        <v>2036041.53</v>
      </c>
      <c r="D201" s="156">
        <v>1001056.15</v>
      </c>
      <c r="E201" s="156">
        <v>12628757.85</v>
      </c>
      <c r="F201" s="214">
        <v>16773394.449999999</v>
      </c>
      <c r="G201" s="156">
        <v>13631534.850000001</v>
      </c>
      <c r="H201" s="158">
        <v>3142077.94</v>
      </c>
      <c r="I201" s="88">
        <v>13</v>
      </c>
      <c r="J201" s="88">
        <v>11</v>
      </c>
    </row>
    <row r="202" spans="1:10" ht="13.95" hidden="1" customHeight="1">
      <c r="A202" s="154">
        <v>2015</v>
      </c>
      <c r="B202" s="155"/>
      <c r="C202" s="156"/>
      <c r="D202" s="156"/>
      <c r="E202" s="156"/>
      <c r="F202" s="214"/>
      <c r="G202" s="156"/>
      <c r="H202" s="158"/>
    </row>
    <row r="203" spans="1:10" ht="13.95" hidden="1" customHeight="1">
      <c r="A203" s="233">
        <v>2015</v>
      </c>
      <c r="B203" s="155">
        <v>1080704.2</v>
      </c>
      <c r="C203" s="156">
        <v>2036669.8699999999</v>
      </c>
      <c r="D203" s="156">
        <v>1004903.5599999999</v>
      </c>
      <c r="E203" s="156">
        <v>12674667.75</v>
      </c>
      <c r="F203" s="214">
        <v>16805751.849999998</v>
      </c>
      <c r="G203" s="156">
        <v>13658262.85</v>
      </c>
      <c r="H203" s="158">
        <v>3146652.5900000003</v>
      </c>
      <c r="I203" s="88">
        <v>14</v>
      </c>
      <c r="J203" s="88">
        <v>12</v>
      </c>
    </row>
    <row r="204" spans="1:10" ht="13.95" customHeight="1">
      <c r="A204" s="233">
        <v>2014.5384615384601</v>
      </c>
      <c r="B204" s="155">
        <v>1091241.76</v>
      </c>
      <c r="C204" s="156">
        <v>2043385.26</v>
      </c>
      <c r="D204" s="156">
        <v>1014235.39</v>
      </c>
      <c r="E204" s="156">
        <v>12720591.4</v>
      </c>
      <c r="F204" s="214">
        <v>16874788.5</v>
      </c>
      <c r="G204" s="156">
        <v>13724562.6</v>
      </c>
      <c r="H204" s="158">
        <v>3149005.97</v>
      </c>
      <c r="I204" s="88">
        <v>15</v>
      </c>
      <c r="J204" s="88">
        <v>13</v>
      </c>
    </row>
    <row r="205" spans="1:10" ht="13.95" hidden="1" customHeight="1">
      <c r="A205" s="233">
        <v>2014.59120879121</v>
      </c>
      <c r="B205" s="155">
        <v>1105921.07</v>
      </c>
      <c r="C205" s="156">
        <v>2050078.0599999998</v>
      </c>
      <c r="D205" s="156">
        <v>1020809.38</v>
      </c>
      <c r="E205" s="156">
        <v>12767506.549999999</v>
      </c>
      <c r="F205" s="214">
        <v>16951327.449999999</v>
      </c>
      <c r="G205" s="156">
        <v>13795967.65</v>
      </c>
      <c r="H205" s="158">
        <v>3153841.46</v>
      </c>
      <c r="I205" s="88">
        <v>16</v>
      </c>
      <c r="J205" s="88">
        <v>14</v>
      </c>
    </row>
    <row r="206" spans="1:10" ht="13.95" hidden="1" customHeight="1">
      <c r="A206" s="233">
        <v>2014.6439560439601</v>
      </c>
      <c r="B206" s="155">
        <v>1116540.46</v>
      </c>
      <c r="C206" s="156">
        <v>2056370.93</v>
      </c>
      <c r="D206" s="156">
        <v>1024776.55</v>
      </c>
      <c r="E206" s="156">
        <v>12807352.050000001</v>
      </c>
      <c r="F206" s="214">
        <v>17016550.149999999</v>
      </c>
      <c r="G206" s="156">
        <v>13854578.65</v>
      </c>
      <c r="H206" s="158">
        <v>3160676.37</v>
      </c>
      <c r="I206" s="88">
        <v>17</v>
      </c>
      <c r="J206" s="88">
        <v>15</v>
      </c>
    </row>
    <row r="207" spans="1:10" ht="13.95" hidden="1" customHeight="1">
      <c r="A207" s="233">
        <v>2014.6967032967</v>
      </c>
      <c r="B207" s="155">
        <v>1122635.0999999999</v>
      </c>
      <c r="C207" s="156">
        <v>2063397.43</v>
      </c>
      <c r="D207" s="156">
        <v>1028929.23</v>
      </c>
      <c r="E207" s="156">
        <v>12843207.199999999</v>
      </c>
      <c r="F207" s="214">
        <v>17066490.400000002</v>
      </c>
      <c r="G207" s="156">
        <v>13898992.199999999</v>
      </c>
      <c r="H207" s="158">
        <v>3166287.37</v>
      </c>
      <c r="I207" s="88">
        <v>18</v>
      </c>
      <c r="J207" s="88">
        <v>16</v>
      </c>
    </row>
    <row r="208" spans="1:10" ht="13.95" hidden="1" customHeight="1">
      <c r="A208" s="233">
        <v>2014.7494505494501</v>
      </c>
      <c r="B208" s="155">
        <v>1120829.01</v>
      </c>
      <c r="C208" s="156">
        <v>2068122.5</v>
      </c>
      <c r="D208" s="156">
        <v>1027854.0800000001</v>
      </c>
      <c r="E208" s="156">
        <v>12857738.979999999</v>
      </c>
      <c r="F208" s="214">
        <v>17079898.379999999</v>
      </c>
      <c r="G208" s="156">
        <v>13909072.379999999</v>
      </c>
      <c r="H208" s="158">
        <v>3170568.0900000003</v>
      </c>
      <c r="I208" s="88">
        <v>19</v>
      </c>
      <c r="J208" s="88">
        <v>17</v>
      </c>
    </row>
    <row r="209" spans="1:10" ht="15.05" hidden="1" customHeight="1">
      <c r="A209" s="233">
        <v>2014.8021978022</v>
      </c>
      <c r="B209" s="155">
        <v>1117553.68</v>
      </c>
      <c r="C209" s="156">
        <v>2073018.15</v>
      </c>
      <c r="D209" s="156">
        <v>1028330.8300000001</v>
      </c>
      <c r="E209" s="156">
        <v>12892143.799999999</v>
      </c>
      <c r="F209" s="214">
        <v>17109691.600000001</v>
      </c>
      <c r="G209" s="156">
        <v>13935565.1</v>
      </c>
      <c r="H209" s="158">
        <v>3173252.48</v>
      </c>
      <c r="I209" s="88">
        <v>20</v>
      </c>
      <c r="J209" s="88">
        <v>18</v>
      </c>
    </row>
    <row r="210" spans="1:10" ht="13.95" hidden="1" customHeight="1">
      <c r="A210" s="233">
        <v>2014.8549450549399</v>
      </c>
      <c r="B210" s="155">
        <v>1119630.0900000001</v>
      </c>
      <c r="C210" s="156">
        <v>2075029.4</v>
      </c>
      <c r="D210" s="156">
        <v>1030649.7799999999</v>
      </c>
      <c r="E210" s="156">
        <v>12919752.580000002</v>
      </c>
      <c r="F210" s="214">
        <v>17143387.179999996</v>
      </c>
      <c r="G210" s="156">
        <v>13966289.580000002</v>
      </c>
      <c r="H210" s="158">
        <v>3175454.26</v>
      </c>
      <c r="I210" s="88">
        <v>21</v>
      </c>
      <c r="J210" s="88">
        <v>19</v>
      </c>
    </row>
    <row r="211" spans="1:10" ht="13.95" hidden="1" customHeight="1">
      <c r="A211" s="233">
        <v>2014.90769230769</v>
      </c>
      <c r="B211" s="155">
        <v>1125999.5</v>
      </c>
      <c r="C211" s="156">
        <v>2077356.8599999999</v>
      </c>
      <c r="D211" s="156">
        <v>1031902.39</v>
      </c>
      <c r="E211" s="156">
        <v>12951118.07</v>
      </c>
      <c r="F211" s="214">
        <v>17179334.57</v>
      </c>
      <c r="G211" s="156">
        <v>14001363.17</v>
      </c>
      <c r="H211" s="158">
        <v>3176792.2800000003</v>
      </c>
      <c r="I211" s="88">
        <v>22</v>
      </c>
      <c r="J211" s="88">
        <v>20</v>
      </c>
    </row>
    <row r="212" spans="1:10" ht="13.95" hidden="1" customHeight="1">
      <c r="A212" s="233">
        <v>2014.9604395604399</v>
      </c>
      <c r="B212" s="155">
        <v>1123346.1199999999</v>
      </c>
      <c r="C212" s="156">
        <v>2081407.6700000002</v>
      </c>
      <c r="D212" s="156">
        <v>1033184.3200000001</v>
      </c>
      <c r="E212" s="156">
        <v>12975809.930000002</v>
      </c>
      <c r="F212" s="214">
        <v>17202831.129999999</v>
      </c>
      <c r="G212" s="156">
        <v>14031083.73</v>
      </c>
      <c r="H212" s="158">
        <v>3178179.3</v>
      </c>
      <c r="I212" s="88">
        <v>23</v>
      </c>
      <c r="J212" s="88">
        <v>21</v>
      </c>
    </row>
    <row r="213" spans="1:10" ht="13.95" hidden="1" customHeight="1">
      <c r="A213" s="233">
        <v>2015.01318681319</v>
      </c>
      <c r="B213" s="155">
        <v>1129477.1599999999</v>
      </c>
      <c r="C213" s="156">
        <v>2088186.85</v>
      </c>
      <c r="D213" s="156">
        <v>1037140.0900000001</v>
      </c>
      <c r="E213" s="156">
        <v>13010681.100000001</v>
      </c>
      <c r="F213" s="214">
        <v>17257277.400000002</v>
      </c>
      <c r="G213" s="156">
        <v>14079482.199999999</v>
      </c>
      <c r="H213" s="158">
        <v>3182107.34</v>
      </c>
      <c r="I213" s="88">
        <v>24</v>
      </c>
      <c r="J213" s="88">
        <v>22</v>
      </c>
    </row>
    <row r="214" spans="1:10" ht="11.8" hidden="1" customHeight="1">
      <c r="A214" s="233">
        <v>2015.0659340659299</v>
      </c>
      <c r="B214" s="155">
        <v>1128347.45</v>
      </c>
      <c r="C214" s="156">
        <v>2094281.2800000003</v>
      </c>
      <c r="D214" s="156">
        <v>1039653.3999999999</v>
      </c>
      <c r="E214" s="156">
        <v>13056442.95736842</v>
      </c>
      <c r="F214" s="214">
        <v>17314261.357368421</v>
      </c>
      <c r="G214" s="156">
        <v>14130740.357368419</v>
      </c>
      <c r="H214" s="158">
        <v>3184388</v>
      </c>
      <c r="I214" s="88">
        <v>25</v>
      </c>
      <c r="J214" s="88">
        <v>23</v>
      </c>
    </row>
    <row r="215" spans="1:10" ht="13.95" hidden="1" customHeight="1">
      <c r="A215" s="233">
        <v>2015.11868131868</v>
      </c>
      <c r="B215" s="204"/>
      <c r="C215" s="205"/>
      <c r="D215" s="205"/>
      <c r="E215" s="205"/>
      <c r="F215" s="206"/>
      <c r="G215" s="205"/>
      <c r="H215" s="207"/>
    </row>
    <row r="216" spans="1:10" ht="13.95" hidden="1" customHeight="1">
      <c r="A216" s="233">
        <v>2016</v>
      </c>
      <c r="B216" s="160">
        <v>1121098.74</v>
      </c>
      <c r="C216" s="161">
        <v>2096893.84</v>
      </c>
      <c r="D216" s="161">
        <v>1037466.75</v>
      </c>
      <c r="E216" s="161">
        <v>13087479.68</v>
      </c>
      <c r="F216" s="162">
        <v>17346103.780000001</v>
      </c>
      <c r="G216" s="161">
        <v>14161037.68</v>
      </c>
      <c r="H216" s="163">
        <v>3184918.62</v>
      </c>
      <c r="I216" s="88">
        <v>26</v>
      </c>
      <c r="J216" s="88">
        <v>24</v>
      </c>
    </row>
    <row r="217" spans="1:10" ht="13.95" customHeight="1">
      <c r="A217" s="233">
        <v>2016</v>
      </c>
      <c r="B217" s="172">
        <v>1116703.4200000002</v>
      </c>
      <c r="C217" s="173">
        <v>2102595.2600000002</v>
      </c>
      <c r="D217" s="173">
        <v>1039721.3400000001</v>
      </c>
      <c r="E217" s="173">
        <v>13121618.630000001</v>
      </c>
      <c r="F217" s="174">
        <v>17382813.23</v>
      </c>
      <c r="G217" s="173">
        <v>14192928.330000002</v>
      </c>
      <c r="H217" s="175">
        <v>3188824.3000000003</v>
      </c>
      <c r="I217" s="88">
        <v>27</v>
      </c>
      <c r="J217" s="88">
        <v>25</v>
      </c>
    </row>
    <row r="218" spans="1:10" ht="13.95" hidden="1" customHeight="1">
      <c r="A218" s="233">
        <v>2016</v>
      </c>
      <c r="B218" s="155">
        <v>1118440.68</v>
      </c>
      <c r="C218" s="156">
        <v>2105883.9300000002</v>
      </c>
      <c r="D218" s="156">
        <v>1040807.72</v>
      </c>
      <c r="E218" s="156">
        <v>13156822.420000002</v>
      </c>
      <c r="F218" s="214">
        <v>17426169.32</v>
      </c>
      <c r="G218" s="156">
        <v>14231645.220000001</v>
      </c>
      <c r="H218" s="158">
        <v>3192815.92</v>
      </c>
      <c r="I218" s="88">
        <v>28</v>
      </c>
      <c r="J218" s="88">
        <v>26</v>
      </c>
    </row>
    <row r="219" spans="1:10" ht="13.95" hidden="1" customHeight="1">
      <c r="A219" s="233">
        <v>2016</v>
      </c>
      <c r="B219" s="155">
        <v>1119645.17</v>
      </c>
      <c r="C219" s="156">
        <v>2112535.6</v>
      </c>
      <c r="D219" s="156">
        <v>1042548.0800000001</v>
      </c>
      <c r="E219" s="156">
        <v>13183320.760000002</v>
      </c>
      <c r="F219" s="214">
        <v>17461515.259999998</v>
      </c>
      <c r="G219" s="156">
        <v>14264828.960000001</v>
      </c>
      <c r="H219" s="158">
        <v>3194758.1300000004</v>
      </c>
      <c r="I219" s="88">
        <v>29</v>
      </c>
      <c r="J219" s="88">
        <v>27</v>
      </c>
    </row>
    <row r="220" spans="1:10" ht="13.95" hidden="1" customHeight="1">
      <c r="A220" s="233">
        <v>2016</v>
      </c>
      <c r="B220" s="160">
        <v>1113449.1599999999</v>
      </c>
      <c r="C220" s="161">
        <v>2117277.5499999998</v>
      </c>
      <c r="D220" s="161">
        <v>1045985.45</v>
      </c>
      <c r="E220" s="161">
        <v>13216531.57</v>
      </c>
      <c r="F220" s="162">
        <v>17499250.670000002</v>
      </c>
      <c r="G220" s="161">
        <v>14300597.67</v>
      </c>
      <c r="H220" s="163">
        <v>3196898.97</v>
      </c>
      <c r="I220" s="88">
        <v>30</v>
      </c>
      <c r="J220" s="88">
        <v>28</v>
      </c>
    </row>
    <row r="221" spans="1:10" ht="13.95" hidden="1" customHeight="1">
      <c r="A221" s="233">
        <v>2016</v>
      </c>
      <c r="B221" s="155">
        <v>1122701.93</v>
      </c>
      <c r="C221" s="156">
        <v>2123105.41</v>
      </c>
      <c r="D221" s="156">
        <v>1051756.53</v>
      </c>
      <c r="E221" s="156">
        <v>13262662.359999999</v>
      </c>
      <c r="F221" s="214">
        <v>17563573.359999999</v>
      </c>
      <c r="G221" s="156">
        <v>14362085.059999999</v>
      </c>
      <c r="H221" s="158">
        <v>3199636.77</v>
      </c>
      <c r="I221" s="88">
        <v>31</v>
      </c>
      <c r="J221" s="88">
        <v>29</v>
      </c>
    </row>
    <row r="222" spans="1:10" ht="13.95" hidden="1" customHeight="1">
      <c r="A222" s="233">
        <v>2016</v>
      </c>
      <c r="B222" s="155">
        <v>1131175.4800000002</v>
      </c>
      <c r="C222" s="156">
        <v>2128912.8199999998</v>
      </c>
      <c r="D222" s="156">
        <v>1055110.8099999998</v>
      </c>
      <c r="E222" s="156">
        <v>13309924.24</v>
      </c>
      <c r="F222" s="214">
        <v>17628251.040000003</v>
      </c>
      <c r="G222" s="156">
        <v>14423756.040000001</v>
      </c>
      <c r="H222" s="158">
        <v>3202424.41</v>
      </c>
      <c r="I222" s="88">
        <v>32</v>
      </c>
      <c r="J222" s="88">
        <v>30</v>
      </c>
    </row>
    <row r="223" spans="1:10" ht="13.95" hidden="1" customHeight="1">
      <c r="A223" s="233">
        <v>2016</v>
      </c>
      <c r="B223" s="155">
        <v>1131335.6300000001</v>
      </c>
      <c r="C223" s="156">
        <v>2131934.83</v>
      </c>
      <c r="D223" s="156">
        <v>1060141.5</v>
      </c>
      <c r="E223" s="156">
        <v>13349892.649999999</v>
      </c>
      <c r="F223" s="214">
        <v>17673449.049999997</v>
      </c>
      <c r="G223" s="156">
        <v>14466916.149999999</v>
      </c>
      <c r="H223" s="158">
        <v>3205179.42</v>
      </c>
      <c r="I223" s="88">
        <v>33</v>
      </c>
      <c r="J223" s="88">
        <v>31</v>
      </c>
    </row>
    <row r="224" spans="1:10" ht="13.95" hidden="1" customHeight="1">
      <c r="A224" s="233">
        <v>2016</v>
      </c>
      <c r="B224" s="155">
        <v>1130854.1199999999</v>
      </c>
      <c r="C224" s="156">
        <v>2135907.9499999997</v>
      </c>
      <c r="D224" s="156">
        <v>1063006.9800000002</v>
      </c>
      <c r="E224" s="156">
        <v>13386785.09</v>
      </c>
      <c r="F224" s="214">
        <v>17718386.59</v>
      </c>
      <c r="G224" s="156">
        <v>14506606.289999999</v>
      </c>
      <c r="H224" s="158">
        <v>3206321.46</v>
      </c>
      <c r="I224" s="88">
        <v>34</v>
      </c>
      <c r="J224" s="88">
        <v>32</v>
      </c>
    </row>
    <row r="225" spans="1:10" ht="13.95" hidden="1" customHeight="1">
      <c r="A225" s="233">
        <v>2016</v>
      </c>
      <c r="B225" s="155">
        <v>1156360.7</v>
      </c>
      <c r="C225" s="156">
        <v>2142309.44</v>
      </c>
      <c r="D225" s="156">
        <v>1067434.79</v>
      </c>
      <c r="E225" s="156">
        <v>13429904.549999999</v>
      </c>
      <c r="F225" s="214">
        <v>17782689.950000003</v>
      </c>
      <c r="G225" s="156">
        <v>14586205.550000001</v>
      </c>
      <c r="H225" s="158">
        <v>3208798.12</v>
      </c>
      <c r="I225" s="88">
        <v>35</v>
      </c>
      <c r="J225" s="88">
        <v>33</v>
      </c>
    </row>
    <row r="226" spans="1:10" ht="13.95" hidden="1" customHeight="1">
      <c r="A226" s="233">
        <v>2016</v>
      </c>
      <c r="B226" s="155">
        <v>1133005.96</v>
      </c>
      <c r="C226" s="156">
        <v>2148365.6799999997</v>
      </c>
      <c r="D226" s="156">
        <v>1071881.3299999998</v>
      </c>
      <c r="E226" s="156">
        <v>13466918.595238095</v>
      </c>
      <c r="F226" s="214">
        <v>17818550.395238098</v>
      </c>
      <c r="G226" s="156">
        <v>14609787.695238095</v>
      </c>
      <c r="H226" s="158">
        <v>3212361.8000000003</v>
      </c>
      <c r="I226" s="88">
        <v>36</v>
      </c>
      <c r="J226" s="88">
        <v>34</v>
      </c>
    </row>
    <row r="227" spans="1:10" ht="13.95" hidden="1" customHeight="1">
      <c r="A227" s="233">
        <v>2016</v>
      </c>
      <c r="B227" s="636">
        <v>1138424.6499999999</v>
      </c>
      <c r="C227" s="637">
        <v>2150890.1500000004</v>
      </c>
      <c r="D227" s="637">
        <v>1074649.1000000001</v>
      </c>
      <c r="E227" s="637">
        <v>13502980.700000001</v>
      </c>
      <c r="F227" s="162">
        <v>17864015.199999999</v>
      </c>
      <c r="G227" s="637">
        <v>14651428.799999999</v>
      </c>
      <c r="H227" s="638">
        <v>3213973.21</v>
      </c>
      <c r="I227" s="88">
        <v>37</v>
      </c>
      <c r="J227" s="88">
        <v>35</v>
      </c>
    </row>
    <row r="228" spans="1:10" ht="13.95" hidden="1" customHeight="1">
      <c r="A228" s="233">
        <v>2016</v>
      </c>
      <c r="B228" s="204"/>
      <c r="C228" s="205"/>
      <c r="D228" s="205"/>
      <c r="E228" s="205"/>
      <c r="F228" s="206"/>
      <c r="G228" s="205"/>
      <c r="H228" s="207"/>
    </row>
    <row r="229" spans="1:10" ht="13.95" hidden="1" customHeight="1">
      <c r="A229" s="233">
        <v>2017</v>
      </c>
      <c r="B229" s="155">
        <v>1142552.44</v>
      </c>
      <c r="C229" s="156">
        <v>2158904.44</v>
      </c>
      <c r="D229" s="156">
        <v>1082875.3699999999</v>
      </c>
      <c r="E229" s="156">
        <v>13539273.279999999</v>
      </c>
      <c r="F229" s="214">
        <v>17921759.68</v>
      </c>
      <c r="G229" s="156">
        <v>14706370.480000002</v>
      </c>
      <c r="H229" s="158">
        <v>3215128.44</v>
      </c>
      <c r="I229" s="88">
        <v>38</v>
      </c>
      <c r="J229" s="88">
        <v>36</v>
      </c>
    </row>
    <row r="230" spans="1:10" ht="13.95" customHeight="1">
      <c r="A230" s="233">
        <v>2017</v>
      </c>
      <c r="B230" s="155">
        <v>1140264.55</v>
      </c>
      <c r="C230" s="156">
        <v>2163919.9300000002</v>
      </c>
      <c r="D230" s="156">
        <v>1090356.8299999998</v>
      </c>
      <c r="E230" s="156">
        <v>13578404.200000001</v>
      </c>
      <c r="F230" s="214">
        <v>17971744.799999997</v>
      </c>
      <c r="G230" s="156">
        <v>14754510.299999999</v>
      </c>
      <c r="H230" s="158">
        <v>3217036.5900000003</v>
      </c>
      <c r="I230" s="88">
        <v>39</v>
      </c>
      <c r="J230" s="88">
        <v>37</v>
      </c>
    </row>
    <row r="231" spans="1:10" ht="13.95" hidden="1" customHeight="1">
      <c r="A231" s="233">
        <v>2017</v>
      </c>
      <c r="B231" s="155">
        <v>1142527</v>
      </c>
      <c r="C231" s="156">
        <v>2170945.84</v>
      </c>
      <c r="D231" s="156">
        <v>1100289.3899999999</v>
      </c>
      <c r="E231" s="156">
        <v>13621021.859999999</v>
      </c>
      <c r="F231" s="214">
        <v>18035508.460000001</v>
      </c>
      <c r="G231" s="156">
        <v>14815344.26</v>
      </c>
      <c r="H231" s="158">
        <v>3219647.23</v>
      </c>
      <c r="I231" s="88">
        <v>40</v>
      </c>
      <c r="J231" s="88">
        <v>38</v>
      </c>
    </row>
    <row r="232" spans="1:10" ht="13.95" hidden="1" customHeight="1">
      <c r="A232" s="233">
        <v>2017</v>
      </c>
      <c r="B232" s="155">
        <v>1143981.27</v>
      </c>
      <c r="C232" s="156">
        <v>2177780.29</v>
      </c>
      <c r="D232" s="156">
        <v>1106516.74</v>
      </c>
      <c r="E232" s="156">
        <v>13680236.630000001</v>
      </c>
      <c r="F232" s="214">
        <v>18112183.829999998</v>
      </c>
      <c r="G232" s="156">
        <v>14887168.23</v>
      </c>
      <c r="H232" s="158">
        <v>3223512.98</v>
      </c>
      <c r="I232" s="88">
        <v>41</v>
      </c>
      <c r="J232" s="88">
        <v>39</v>
      </c>
    </row>
    <row r="233" spans="1:10" ht="13.95" hidden="1" customHeight="1">
      <c r="A233" s="233">
        <v>2017</v>
      </c>
      <c r="B233" s="155">
        <v>1148801</v>
      </c>
      <c r="C233" s="156">
        <v>2184261.7399999998</v>
      </c>
      <c r="D233" s="156">
        <v>1111068</v>
      </c>
      <c r="E233" s="156">
        <v>13717637.039999999</v>
      </c>
      <c r="F233" s="214">
        <v>18168288.839999996</v>
      </c>
      <c r="G233" s="156">
        <v>14939620.939999998</v>
      </c>
      <c r="H233" s="158">
        <v>3227003.01</v>
      </c>
      <c r="I233" s="88">
        <v>42</v>
      </c>
      <c r="J233" s="88">
        <v>40</v>
      </c>
    </row>
    <row r="234" spans="1:10" ht="13.95" hidden="1" customHeight="1">
      <c r="A234" s="233">
        <v>2017</v>
      </c>
      <c r="B234" s="155">
        <v>1144283.22</v>
      </c>
      <c r="C234" s="156">
        <v>2189378.6</v>
      </c>
      <c r="D234" s="156">
        <v>1115509.8900000001</v>
      </c>
      <c r="E234" s="156">
        <v>13763057.749999998</v>
      </c>
      <c r="F234" s="214">
        <v>18219075.349999998</v>
      </c>
      <c r="G234" s="156">
        <v>14988992.75</v>
      </c>
      <c r="H234" s="158">
        <v>3228042.64</v>
      </c>
      <c r="I234" s="88">
        <v>43</v>
      </c>
      <c r="J234" s="88">
        <v>41</v>
      </c>
    </row>
    <row r="235" spans="1:10" ht="13.95" hidden="1" customHeight="1">
      <c r="A235" s="233">
        <v>2017</v>
      </c>
      <c r="B235" s="155">
        <v>1140040.4100000001</v>
      </c>
      <c r="C235" s="156">
        <v>2194993.86</v>
      </c>
      <c r="D235" s="156">
        <v>1120867.32</v>
      </c>
      <c r="E235" s="156">
        <v>13803059.339999998</v>
      </c>
      <c r="F235" s="214">
        <v>18263367.039999999</v>
      </c>
      <c r="G235" s="156">
        <v>15033513.139999999</v>
      </c>
      <c r="H235" s="158">
        <v>3227257.82</v>
      </c>
      <c r="I235" s="88">
        <v>44</v>
      </c>
      <c r="J235" s="88">
        <v>42</v>
      </c>
    </row>
    <row r="236" spans="1:10" ht="13.95" hidden="1" customHeight="1">
      <c r="A236" s="233">
        <v>2017</v>
      </c>
      <c r="B236" s="155">
        <v>1143130.9900000002</v>
      </c>
      <c r="C236" s="156">
        <v>2198990.4299999997</v>
      </c>
      <c r="D236" s="156">
        <v>1125096.8499999999</v>
      </c>
      <c r="E236" s="156">
        <v>13831011.939999999</v>
      </c>
      <c r="F236" s="214">
        <v>18298112.440000001</v>
      </c>
      <c r="G236" s="156">
        <v>15067978.139999999</v>
      </c>
      <c r="H236" s="158">
        <v>3228097.47</v>
      </c>
      <c r="I236" s="88">
        <v>45</v>
      </c>
      <c r="J236" s="88">
        <v>43</v>
      </c>
    </row>
    <row r="237" spans="1:10" ht="13.95" hidden="1" customHeight="1">
      <c r="A237" s="233">
        <v>2017</v>
      </c>
      <c r="B237" s="155">
        <v>1142003.58</v>
      </c>
      <c r="C237" s="156">
        <v>2204609.29</v>
      </c>
      <c r="D237" s="156">
        <v>1131213.46</v>
      </c>
      <c r="E237" s="156">
        <v>13873183.77</v>
      </c>
      <c r="F237" s="214">
        <v>18349258.969999999</v>
      </c>
      <c r="G237" s="156">
        <v>15117334.470000001</v>
      </c>
      <c r="H237" s="158">
        <v>3230779.26</v>
      </c>
      <c r="I237" s="88">
        <v>46</v>
      </c>
      <c r="J237" s="88">
        <v>44</v>
      </c>
    </row>
    <row r="238" spans="1:10" ht="13.95" hidden="1" customHeight="1">
      <c r="A238" s="233">
        <v>2017</v>
      </c>
      <c r="B238" s="155">
        <v>1139710.82</v>
      </c>
      <c r="C238" s="156">
        <v>2209571.38</v>
      </c>
      <c r="D238" s="156">
        <v>1139750.3600000001</v>
      </c>
      <c r="E238" s="156">
        <v>13914768.249999998</v>
      </c>
      <c r="F238" s="214">
        <v>18399442.649999999</v>
      </c>
      <c r="G238" s="156">
        <v>15173238.449999999</v>
      </c>
      <c r="H238" s="158">
        <v>3231537.52</v>
      </c>
      <c r="I238" s="88">
        <v>47</v>
      </c>
      <c r="J238" s="88">
        <v>45</v>
      </c>
    </row>
    <row r="239" spans="1:10" ht="13.95" hidden="1" customHeight="1">
      <c r="A239" s="233">
        <v>2017</v>
      </c>
      <c r="B239" s="155">
        <v>1139794.47</v>
      </c>
      <c r="C239" s="156">
        <v>2217624.4900000002</v>
      </c>
      <c r="D239" s="156">
        <v>1148807</v>
      </c>
      <c r="E239" s="156">
        <v>13947872.939999999</v>
      </c>
      <c r="F239" s="214">
        <v>18451836.140000001</v>
      </c>
      <c r="G239" s="156">
        <v>15225983.74</v>
      </c>
      <c r="H239" s="158">
        <v>3230457.8299999996</v>
      </c>
      <c r="I239" s="88">
        <v>48</v>
      </c>
      <c r="J239" s="88">
        <v>46</v>
      </c>
    </row>
    <row r="240" spans="1:10" ht="13.95" hidden="1" customHeight="1">
      <c r="A240" s="233">
        <v>2017</v>
      </c>
      <c r="B240" s="155">
        <v>1132708.74</v>
      </c>
      <c r="C240" s="156">
        <v>2221614.79</v>
      </c>
      <c r="D240" s="156">
        <v>1154598.2100000002</v>
      </c>
      <c r="E240" s="156">
        <v>13973368.17</v>
      </c>
      <c r="F240" s="214">
        <v>18481684.169999998</v>
      </c>
      <c r="G240" s="156">
        <v>15256500.27</v>
      </c>
      <c r="H240" s="158">
        <v>3224367.86</v>
      </c>
      <c r="I240" s="88">
        <v>49</v>
      </c>
      <c r="J240" s="88">
        <v>47</v>
      </c>
    </row>
    <row r="241" spans="1:10" ht="13.95" customHeight="1">
      <c r="A241" s="639">
        <v>2018</v>
      </c>
      <c r="B241" s="204"/>
      <c r="C241" s="205"/>
      <c r="D241" s="205"/>
      <c r="E241" s="205"/>
      <c r="F241" s="206"/>
      <c r="G241" s="205"/>
      <c r="H241" s="207"/>
    </row>
    <row r="242" spans="1:10" ht="13.95" customHeight="1">
      <c r="A242" s="208" t="s">
        <v>59</v>
      </c>
      <c r="B242" s="181">
        <v>1133138.32</v>
      </c>
      <c r="C242" s="182">
        <v>2230153.0499999998</v>
      </c>
      <c r="D242" s="182">
        <v>1162925.26</v>
      </c>
      <c r="E242" s="182">
        <v>14015459.030000001</v>
      </c>
      <c r="F242" s="209">
        <v>18538493.43</v>
      </c>
      <c r="G242" s="182">
        <v>15305130.23</v>
      </c>
      <c r="H242" s="184">
        <v>3233004.6900000004</v>
      </c>
      <c r="I242" s="88">
        <v>50</v>
      </c>
      <c r="J242" s="88">
        <v>48</v>
      </c>
    </row>
    <row r="243" spans="1:10" ht="13.95" customHeight="1">
      <c r="A243" s="211" t="s">
        <v>60</v>
      </c>
      <c r="B243" s="636">
        <v>1134434.8600000001</v>
      </c>
      <c r="C243" s="637">
        <v>2236450.58</v>
      </c>
      <c r="D243" s="637">
        <v>1166608.53</v>
      </c>
      <c r="E243" s="637">
        <v>14055906.950000001</v>
      </c>
      <c r="F243" s="162">
        <v>18591544.450000003</v>
      </c>
      <c r="G243" s="637">
        <v>15346591.450000001</v>
      </c>
      <c r="H243" s="638">
        <v>3244630.69</v>
      </c>
      <c r="I243" s="88">
        <v>51</v>
      </c>
      <c r="J243" s="88">
        <v>49</v>
      </c>
    </row>
    <row r="244" spans="1:10" ht="13.95" customHeight="1">
      <c r="A244" s="208" t="s">
        <v>61</v>
      </c>
      <c r="B244" s="181">
        <v>1129798.1099999999</v>
      </c>
      <c r="C244" s="182">
        <v>2241054.5</v>
      </c>
      <c r="D244" s="182">
        <v>1166595.7000000002</v>
      </c>
      <c r="E244" s="182">
        <v>14088801.550000001</v>
      </c>
      <c r="F244" s="209">
        <v>18627648.150000002</v>
      </c>
      <c r="G244" s="182">
        <v>15375349.65</v>
      </c>
      <c r="H244" s="184">
        <v>3252318.49</v>
      </c>
      <c r="I244" s="88">
        <v>52</v>
      </c>
      <c r="J244" s="88">
        <v>50</v>
      </c>
    </row>
    <row r="245" spans="1:10" ht="13.95" customHeight="1">
      <c r="A245" s="208" t="s">
        <v>62</v>
      </c>
      <c r="B245" s="181">
        <v>1136406.58</v>
      </c>
      <c r="C245" s="182">
        <v>2242948.14</v>
      </c>
      <c r="D245" s="182">
        <v>1173360.4099999999</v>
      </c>
      <c r="E245" s="182">
        <v>14111431.310000001</v>
      </c>
      <c r="F245" s="209">
        <v>18666794.809999999</v>
      </c>
      <c r="G245" s="182">
        <v>15410502.110000001</v>
      </c>
      <c r="H245" s="184">
        <v>3255830.39</v>
      </c>
      <c r="I245" s="88">
        <v>53</v>
      </c>
      <c r="J245" s="88">
        <v>51</v>
      </c>
    </row>
    <row r="246" spans="1:10" ht="13.95" customHeight="1">
      <c r="A246" s="208" t="s">
        <v>30</v>
      </c>
      <c r="B246" s="181">
        <v>1137749.04</v>
      </c>
      <c r="C246" s="182">
        <v>2246958.0299999998</v>
      </c>
      <c r="D246" s="182">
        <v>1184523.49</v>
      </c>
      <c r="E246" s="182">
        <v>14152479.090909092</v>
      </c>
      <c r="F246" s="209">
        <v>18726256.290909093</v>
      </c>
      <c r="G246" s="182">
        <v>15466228.990909092</v>
      </c>
      <c r="H246" s="184">
        <v>3258989</v>
      </c>
      <c r="I246" s="88">
        <v>54</v>
      </c>
      <c r="J246" s="88">
        <v>52</v>
      </c>
    </row>
    <row r="247" spans="1:10" ht="13.95" customHeight="1">
      <c r="A247" s="208" t="s">
        <v>31</v>
      </c>
      <c r="B247" s="181">
        <v>1141851.01</v>
      </c>
      <c r="C247" s="182">
        <v>2252767.4499999997</v>
      </c>
      <c r="D247" s="182">
        <v>1192625.67</v>
      </c>
      <c r="E247" s="182">
        <v>14186541.9</v>
      </c>
      <c r="F247" s="209">
        <v>18779760.300000001</v>
      </c>
      <c r="G247" s="182">
        <v>15515938.100000001</v>
      </c>
      <c r="H247" s="184">
        <v>3262549.4899999998</v>
      </c>
    </row>
    <row r="248" spans="1:10" ht="13.95" customHeight="1">
      <c r="A248" s="208" t="s">
        <v>32</v>
      </c>
      <c r="B248" s="181">
        <v>1140545.6200000001</v>
      </c>
      <c r="C248" s="182">
        <v>2254119.0700000003</v>
      </c>
      <c r="D248" s="182">
        <v>1199617.45</v>
      </c>
      <c r="E248" s="182">
        <v>14218156.68</v>
      </c>
      <c r="F248" s="209">
        <v>18813953.979999997</v>
      </c>
      <c r="G248" s="182">
        <v>15548453.279999999</v>
      </c>
      <c r="H248" s="184">
        <v>3264167.4200000004</v>
      </c>
    </row>
    <row r="249" spans="1:10" ht="13.95" customHeight="1">
      <c r="A249" s="208" t="s">
        <v>33</v>
      </c>
      <c r="B249" s="181">
        <v>1136143.5</v>
      </c>
      <c r="C249" s="182">
        <v>2254718.9899999998</v>
      </c>
      <c r="D249" s="182">
        <v>1204801.9099999999</v>
      </c>
      <c r="E249" s="182">
        <v>14248981.9</v>
      </c>
      <c r="F249" s="209">
        <v>18839722.5</v>
      </c>
      <c r="G249" s="182">
        <v>15574473.200000001</v>
      </c>
      <c r="H249" s="184">
        <v>3264931.9099999997</v>
      </c>
    </row>
    <row r="250" spans="1:10" ht="13.95" customHeight="1">
      <c r="A250" s="208" t="s">
        <v>34</v>
      </c>
      <c r="B250" s="181">
        <v>1130484.0799999998</v>
      </c>
      <c r="C250" s="182">
        <v>2258946.67</v>
      </c>
      <c r="D250" s="182">
        <v>1211778.0900000001</v>
      </c>
      <c r="E250" s="182">
        <v>14290446.700000001</v>
      </c>
      <c r="F250" s="209">
        <v>18888705.799999997</v>
      </c>
      <c r="G250" s="182">
        <v>15620925.800000001</v>
      </c>
      <c r="H250" s="184">
        <v>3268149.33</v>
      </c>
    </row>
    <row r="251" spans="1:10" ht="13.95" customHeight="1">
      <c r="A251" s="208" t="s">
        <v>35</v>
      </c>
      <c r="B251" s="181">
        <v>1155284.81</v>
      </c>
      <c r="C251" s="182">
        <v>2263279.3000000003</v>
      </c>
      <c r="D251" s="182">
        <v>1217419.8400000001</v>
      </c>
      <c r="E251" s="182">
        <v>14327001.5</v>
      </c>
      <c r="F251" s="209">
        <v>18952670.399999999</v>
      </c>
      <c r="G251" s="182">
        <v>15684225.1</v>
      </c>
      <c r="H251" s="184">
        <v>3271601.26</v>
      </c>
      <c r="I251" s="210"/>
      <c r="J251" s="210"/>
    </row>
    <row r="252" spans="1:10" ht="13.95" customHeight="1">
      <c r="A252" s="208" t="s">
        <v>36</v>
      </c>
      <c r="B252" s="181">
        <v>1137909.81</v>
      </c>
      <c r="C252" s="182">
        <v>2263163.33</v>
      </c>
      <c r="D252" s="182">
        <v>1220869.79</v>
      </c>
      <c r="E252" s="182">
        <v>14361251.67</v>
      </c>
      <c r="F252" s="209">
        <v>18987295.170000002</v>
      </c>
      <c r="G252" s="182">
        <v>15716783.57</v>
      </c>
      <c r="H252" s="184">
        <v>3273162.94</v>
      </c>
      <c r="I252" s="216"/>
      <c r="J252" s="216"/>
    </row>
    <row r="253" spans="1:10" ht="13.95" customHeight="1">
      <c r="A253" s="208" t="s">
        <v>37</v>
      </c>
      <c r="B253" s="181">
        <v>1146955.3900000001</v>
      </c>
      <c r="C253" s="182">
        <v>2266880.48</v>
      </c>
      <c r="D253" s="182">
        <v>1229582.58</v>
      </c>
      <c r="E253" s="182">
        <v>14399374.9</v>
      </c>
      <c r="F253" s="209">
        <v>19040450.699999999</v>
      </c>
      <c r="G253" s="182">
        <v>15765538</v>
      </c>
      <c r="H253" s="184">
        <v>3273905.1399999997</v>
      </c>
    </row>
    <row r="254" spans="1:10" ht="13.95" customHeight="1">
      <c r="A254" s="639">
        <v>2019</v>
      </c>
      <c r="B254" s="204"/>
      <c r="C254" s="205"/>
      <c r="D254" s="205"/>
      <c r="E254" s="205"/>
      <c r="F254" s="206"/>
      <c r="G254" s="205"/>
      <c r="H254" s="207"/>
    </row>
    <row r="255" spans="1:10" ht="13.95" customHeight="1">
      <c r="A255" s="208" t="s">
        <v>59</v>
      </c>
      <c r="B255" s="181">
        <v>1148891.5899999999</v>
      </c>
      <c r="C255" s="182">
        <v>2271702.4</v>
      </c>
      <c r="D255" s="182">
        <v>1237578.7</v>
      </c>
      <c r="E255" s="182">
        <v>14425576.059999999</v>
      </c>
      <c r="F255" s="209">
        <v>19082866.460000001</v>
      </c>
      <c r="G255" s="182">
        <v>15808574.460000001</v>
      </c>
      <c r="H255" s="184">
        <v>3273483.48</v>
      </c>
      <c r="I255" s="88">
        <v>50</v>
      </c>
      <c r="J255" s="88">
        <v>48</v>
      </c>
    </row>
    <row r="256" spans="1:10" ht="13.95" customHeight="1">
      <c r="A256" s="211" t="s">
        <v>60</v>
      </c>
      <c r="B256" s="636">
        <v>1147760.6800000002</v>
      </c>
      <c r="C256" s="637">
        <v>2274072.0099999998</v>
      </c>
      <c r="D256" s="637">
        <v>1244495.97</v>
      </c>
      <c r="E256" s="637">
        <v>14454497.199999999</v>
      </c>
      <c r="F256" s="162">
        <v>19122753.600000001</v>
      </c>
      <c r="G256" s="637">
        <v>15848375.699999999</v>
      </c>
      <c r="H256" s="638">
        <v>3274574.3400000003</v>
      </c>
      <c r="I256" s="88">
        <v>51</v>
      </c>
      <c r="J256" s="88">
        <v>49</v>
      </c>
    </row>
    <row r="257" spans="1:10" ht="13.95" customHeight="1">
      <c r="A257" s="208" t="s">
        <v>61</v>
      </c>
      <c r="B257" s="181">
        <v>1147714.49</v>
      </c>
      <c r="C257" s="182">
        <v>2277863.48</v>
      </c>
      <c r="D257" s="182">
        <v>1251654.54</v>
      </c>
      <c r="E257" s="182">
        <v>14488235.42</v>
      </c>
      <c r="F257" s="209">
        <v>19169074.720000003</v>
      </c>
      <c r="G257" s="182">
        <v>15893852.119999999</v>
      </c>
      <c r="H257" s="184">
        <v>3275550.12</v>
      </c>
      <c r="I257" s="88">
        <v>52</v>
      </c>
      <c r="J257" s="88">
        <v>50</v>
      </c>
    </row>
    <row r="258" spans="1:10" ht="13.95" customHeight="1">
      <c r="A258" s="208" t="s">
        <v>62</v>
      </c>
      <c r="B258" s="181">
        <v>1142493.8500000001</v>
      </c>
      <c r="C258" s="182">
        <v>2283455.8499999996</v>
      </c>
      <c r="D258" s="182">
        <v>1255301.6000000001</v>
      </c>
      <c r="E258" s="182">
        <v>14524265.35</v>
      </c>
      <c r="F258" s="209">
        <v>19211510.75</v>
      </c>
      <c r="G258" s="182">
        <v>15935644.75</v>
      </c>
      <c r="H258" s="184">
        <v>3275336.73</v>
      </c>
      <c r="I258" s="88">
        <v>53</v>
      </c>
      <c r="J258" s="88">
        <v>51</v>
      </c>
    </row>
    <row r="259" spans="1:10" ht="13.95" customHeight="1">
      <c r="A259" s="208" t="s">
        <v>30</v>
      </c>
      <c r="B259" s="181">
        <v>1141395.73</v>
      </c>
      <c r="C259" s="182">
        <v>2281822.6800000002</v>
      </c>
      <c r="D259" s="182">
        <v>1253741.3500000001</v>
      </c>
      <c r="E259" s="182">
        <v>14561731.469999999</v>
      </c>
      <c r="F259" s="209">
        <v>19246510.07</v>
      </c>
      <c r="G259" s="182">
        <v>15970209.869999999</v>
      </c>
      <c r="H259" s="184">
        <v>3275229.7800000003</v>
      </c>
      <c r="I259" s="88">
        <v>54</v>
      </c>
      <c r="J259" s="88">
        <v>52</v>
      </c>
    </row>
    <row r="260" spans="1:10" ht="13.95" customHeight="1">
      <c r="A260" s="208" t="s">
        <v>31</v>
      </c>
      <c r="B260" s="181">
        <v>1137821.69</v>
      </c>
      <c r="C260" s="182">
        <v>2281935.46</v>
      </c>
      <c r="D260" s="182">
        <v>1255240.6800000002</v>
      </c>
      <c r="E260" s="182">
        <v>14599543.299999999</v>
      </c>
      <c r="F260" s="209">
        <v>19281483.700000003</v>
      </c>
      <c r="G260" s="182">
        <v>16004309.999999998</v>
      </c>
      <c r="H260" s="184">
        <v>3275775.22</v>
      </c>
    </row>
    <row r="261" spans="1:10" ht="13.95" customHeight="1">
      <c r="A261" s="208" t="s">
        <v>32</v>
      </c>
      <c r="B261" s="181">
        <v>1133812.43</v>
      </c>
      <c r="C261" s="182">
        <v>2283300.15</v>
      </c>
      <c r="D261" s="182">
        <v>1257212.94</v>
      </c>
      <c r="E261" s="182">
        <v>14626854.560000001</v>
      </c>
      <c r="F261" s="209">
        <v>19302880.559999999</v>
      </c>
      <c r="G261" s="182">
        <v>16025571.960000001</v>
      </c>
      <c r="H261" s="184">
        <v>3276264.14</v>
      </c>
    </row>
    <row r="262" spans="1:10" ht="13.95" customHeight="1">
      <c r="A262" s="208" t="s">
        <v>33</v>
      </c>
      <c r="B262" s="181">
        <v>1130914.55</v>
      </c>
      <c r="C262" s="182">
        <v>2285482.0300000003</v>
      </c>
      <c r="D262" s="182">
        <v>1257759.07</v>
      </c>
      <c r="E262" s="182">
        <v>14656574.059999999</v>
      </c>
      <c r="F262" s="209">
        <v>19324938.160000004</v>
      </c>
      <c r="G262" s="182">
        <v>16047328.760000002</v>
      </c>
      <c r="H262" s="184">
        <v>3277564.81</v>
      </c>
    </row>
    <row r="263" spans="1:10" ht="13.95" customHeight="1">
      <c r="A263" s="208" t="s">
        <v>34</v>
      </c>
      <c r="B263" s="181">
        <v>1131660.54</v>
      </c>
      <c r="C263" s="182">
        <v>2287417.8499999996</v>
      </c>
      <c r="D263" s="182">
        <v>1261177.0799999998</v>
      </c>
      <c r="E263" s="182">
        <v>14678631.079999998</v>
      </c>
      <c r="F263" s="209">
        <v>19354017.680000003</v>
      </c>
      <c r="G263" s="182">
        <v>16073720.279999997</v>
      </c>
      <c r="H263" s="184">
        <v>3280932.5</v>
      </c>
    </row>
    <row r="264" spans="1:10" ht="13.95" customHeight="1">
      <c r="A264" s="208" t="s">
        <v>35</v>
      </c>
      <c r="B264" s="181">
        <v>1132712.54</v>
      </c>
      <c r="C264" s="182">
        <v>2289632.5</v>
      </c>
      <c r="D264" s="182">
        <v>1262742.21</v>
      </c>
      <c r="E264" s="182">
        <v>14710963.069565218</v>
      </c>
      <c r="F264" s="209">
        <v>19390294.769565217</v>
      </c>
      <c r="G264" s="182">
        <v>16107804.869565217</v>
      </c>
      <c r="H264" s="184">
        <v>3284814.9</v>
      </c>
      <c r="I264" s="210"/>
      <c r="J264" s="210"/>
    </row>
    <row r="265" spans="1:10" ht="13.95" customHeight="1">
      <c r="A265" s="208" t="s">
        <v>36</v>
      </c>
      <c r="B265" s="181">
        <v>1123806.6100000001</v>
      </c>
      <c r="C265" s="182">
        <v>2290734.71</v>
      </c>
      <c r="D265" s="182">
        <v>1262134.33</v>
      </c>
      <c r="E265" s="182">
        <v>14737929.949999999</v>
      </c>
      <c r="F265" s="209">
        <v>19414680.550000001</v>
      </c>
      <c r="G265" s="182">
        <v>16128916.149999999</v>
      </c>
      <c r="H265" s="184">
        <v>3287238.9400000004</v>
      </c>
      <c r="I265" s="216"/>
      <c r="J265" s="216"/>
    </row>
    <row r="266" spans="1:10" ht="13.95" customHeight="1">
      <c r="A266" s="208" t="s">
        <v>37</v>
      </c>
      <c r="B266" s="181">
        <v>1118426.44</v>
      </c>
      <c r="C266" s="182">
        <v>2290952.1599999997</v>
      </c>
      <c r="D266" s="182">
        <v>1260003.8500000001</v>
      </c>
      <c r="E266" s="182">
        <v>14760986.5</v>
      </c>
      <c r="F266" s="209">
        <v>19426895.800000001</v>
      </c>
      <c r="G266" s="182">
        <v>16137537.000000002</v>
      </c>
      <c r="H266" s="184">
        <v>3288417.81</v>
      </c>
    </row>
    <row r="267" spans="1:10" ht="13.95" customHeight="1">
      <c r="A267" s="639">
        <v>2020</v>
      </c>
      <c r="B267" s="204"/>
      <c r="C267" s="205"/>
      <c r="D267" s="205"/>
      <c r="E267" s="205"/>
      <c r="F267" s="206"/>
      <c r="G267" s="205"/>
      <c r="H267" s="207"/>
    </row>
    <row r="268" spans="1:10" ht="13.95" customHeight="1">
      <c r="A268" s="208" t="s">
        <v>59</v>
      </c>
      <c r="B268" s="181">
        <v>1102441.56</v>
      </c>
      <c r="C268" s="182">
        <v>2292207.48</v>
      </c>
      <c r="D268" s="182">
        <v>1266159.45</v>
      </c>
      <c r="E268" s="182">
        <v>14775168.640000001</v>
      </c>
      <c r="F268" s="209">
        <v>19432220.289999999</v>
      </c>
      <c r="G268" s="182">
        <v>16141486.210000001</v>
      </c>
      <c r="H268" s="184">
        <v>3290176.84</v>
      </c>
      <c r="I268" s="88">
        <v>50</v>
      </c>
      <c r="J268" s="88">
        <v>48</v>
      </c>
    </row>
    <row r="269" spans="1:10" ht="13.95" customHeight="1">
      <c r="A269" s="211" t="s">
        <v>60</v>
      </c>
      <c r="B269" s="636">
        <v>1111791</v>
      </c>
      <c r="C269" s="637">
        <v>2292787.5699999998</v>
      </c>
      <c r="D269" s="637">
        <v>1272546.3500000001</v>
      </c>
      <c r="E269" s="637">
        <v>14810478.529999999</v>
      </c>
      <c r="F269" s="162">
        <v>19488377.77</v>
      </c>
      <c r="G269" s="637">
        <v>16196056.26</v>
      </c>
      <c r="H269" s="638">
        <v>3292781.09</v>
      </c>
      <c r="I269" s="88">
        <v>51</v>
      </c>
      <c r="J269" s="88">
        <v>49</v>
      </c>
    </row>
    <row r="270" spans="1:10" ht="13.95" customHeight="1">
      <c r="A270" s="208" t="s">
        <v>61</v>
      </c>
      <c r="B270" s="181"/>
      <c r="C270" s="182"/>
      <c r="D270" s="182"/>
      <c r="E270" s="182"/>
      <c r="F270" s="209"/>
      <c r="G270" s="182"/>
      <c r="H270" s="184"/>
      <c r="I270" s="88">
        <v>52</v>
      </c>
      <c r="J270" s="88">
        <v>50</v>
      </c>
    </row>
    <row r="271" spans="1:10" ht="13.95" customHeight="1">
      <c r="A271" s="208" t="s">
        <v>62</v>
      </c>
      <c r="B271" s="181"/>
      <c r="C271" s="182"/>
      <c r="D271" s="182"/>
      <c r="E271" s="182"/>
      <c r="F271" s="209"/>
      <c r="G271" s="182"/>
      <c r="H271" s="184"/>
      <c r="I271" s="88">
        <v>53</v>
      </c>
      <c r="J271" s="88">
        <v>51</v>
      </c>
    </row>
    <row r="272" spans="1:10" ht="13.95" customHeight="1">
      <c r="A272" s="208" t="s">
        <v>30</v>
      </c>
      <c r="B272" s="181"/>
      <c r="C272" s="182"/>
      <c r="D272" s="182"/>
      <c r="E272" s="182"/>
      <c r="F272" s="209"/>
      <c r="G272" s="182"/>
      <c r="H272" s="184"/>
      <c r="I272" s="88">
        <v>54</v>
      </c>
      <c r="J272" s="88">
        <v>52</v>
      </c>
    </row>
    <row r="273" spans="1:10" ht="13.95" customHeight="1">
      <c r="A273" s="208" t="s">
        <v>31</v>
      </c>
      <c r="B273" s="181"/>
      <c r="C273" s="182"/>
      <c r="D273" s="182"/>
      <c r="E273" s="182"/>
      <c r="F273" s="209"/>
      <c r="G273" s="182"/>
      <c r="H273" s="184"/>
    </row>
    <row r="274" spans="1:10" ht="13.95" customHeight="1">
      <c r="A274" s="208" t="s">
        <v>32</v>
      </c>
      <c r="B274" s="181"/>
      <c r="C274" s="182"/>
      <c r="D274" s="182"/>
      <c r="E274" s="182"/>
      <c r="F274" s="209"/>
      <c r="G274" s="182"/>
      <c r="H274" s="184"/>
    </row>
    <row r="275" spans="1:10" ht="13.95" customHeight="1">
      <c r="A275" s="208" t="s">
        <v>33</v>
      </c>
      <c r="B275" s="181"/>
      <c r="C275" s="182"/>
      <c r="D275" s="182"/>
      <c r="E275" s="182"/>
      <c r="F275" s="209"/>
      <c r="G275" s="182"/>
      <c r="H275" s="184"/>
    </row>
    <row r="276" spans="1:10" ht="13.95" customHeight="1">
      <c r="A276" s="208" t="s">
        <v>34</v>
      </c>
      <c r="B276" s="181"/>
      <c r="C276" s="182"/>
      <c r="D276" s="182"/>
      <c r="E276" s="182"/>
      <c r="F276" s="209"/>
      <c r="G276" s="182"/>
      <c r="H276" s="184"/>
    </row>
    <row r="277" spans="1:10" ht="13.95" customHeight="1">
      <c r="A277" s="208" t="s">
        <v>35</v>
      </c>
      <c r="B277" s="181"/>
      <c r="C277" s="182"/>
      <c r="D277" s="182"/>
      <c r="E277" s="182"/>
      <c r="F277" s="209"/>
      <c r="G277" s="182"/>
      <c r="H277" s="184"/>
      <c r="I277" s="210"/>
      <c r="J277" s="210"/>
    </row>
    <row r="278" spans="1:10" ht="13.95" customHeight="1">
      <c r="A278" s="208" t="s">
        <v>36</v>
      </c>
      <c r="B278" s="181"/>
      <c r="C278" s="182"/>
      <c r="D278" s="182"/>
      <c r="E278" s="182"/>
      <c r="F278" s="209"/>
      <c r="G278" s="182"/>
      <c r="H278" s="184"/>
      <c r="I278" s="216"/>
      <c r="J278" s="216"/>
    </row>
    <row r="279" spans="1:10" ht="13.95" customHeight="1">
      <c r="A279" s="208" t="s">
        <v>37</v>
      </c>
      <c r="B279" s="212"/>
      <c r="C279" s="213"/>
      <c r="D279" s="213"/>
      <c r="E279" s="213"/>
      <c r="F279" s="214"/>
      <c r="G279" s="213"/>
      <c r="H279" s="215"/>
    </row>
    <row r="281" spans="1:10">
      <c r="B281" s="845">
        <f>B268-B266</f>
        <v>-15984.879999999888</v>
      </c>
      <c r="C281" s="845">
        <f t="shared" ref="C281:E281" si="0">C268-C266</f>
        <v>1255.320000000298</v>
      </c>
      <c r="D281" s="845">
        <f t="shared" si="0"/>
        <v>6155.5999999998603</v>
      </c>
      <c r="E281" s="845">
        <f t="shared" si="0"/>
        <v>14182.140000000596</v>
      </c>
    </row>
  </sheetData>
  <mergeCells count="7">
    <mergeCell ref="A4:H4"/>
    <mergeCell ref="A109:H109"/>
    <mergeCell ref="A110:H110"/>
    <mergeCell ref="A1:H1"/>
    <mergeCell ref="B2:E2"/>
    <mergeCell ref="F2:F3"/>
    <mergeCell ref="G2:H2"/>
  </mergeCells>
  <printOptions horizontalCentered="1" verticalCentered="1"/>
  <pageMargins left="0.19685039370078741" right="0.19685039370078741" top="0.39370078740157483" bottom="0.39370078740157483" header="0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48</vt:i4>
      </vt:variant>
    </vt:vector>
  </HeadingPairs>
  <TitlesOfParts>
    <vt:vector size="73" baseType="lpstr">
      <vt:lpstr>Indice</vt:lpstr>
      <vt:lpstr>Regimenes</vt:lpstr>
      <vt:lpstr>Media año</vt:lpstr>
      <vt:lpstr>diaria</vt:lpstr>
      <vt:lpstr>Total</vt:lpstr>
      <vt:lpstr>Genero</vt:lpstr>
      <vt:lpstr>Extranj.</vt:lpstr>
      <vt:lpstr>Act. Economica</vt:lpstr>
      <vt:lpstr>Ajuste Estac.</vt:lpstr>
      <vt:lpstr>Convenios</vt:lpstr>
      <vt:lpstr>CCC.Gral.</vt:lpstr>
      <vt:lpstr>CCC.Mar</vt:lpstr>
      <vt:lpstr>CCC.Carb.</vt:lpstr>
      <vt:lpstr>CCC.Total</vt:lpstr>
      <vt:lpstr>Gral.</vt:lpstr>
      <vt:lpstr>Sec.Gral</vt:lpstr>
      <vt:lpstr>EEAAPP</vt:lpstr>
      <vt:lpstr>Auton. </vt:lpstr>
      <vt:lpstr>Sec. Auton.</vt:lpstr>
      <vt:lpstr>Mar</vt:lpstr>
      <vt:lpstr>Carbón</vt:lpstr>
      <vt:lpstr>Provm.</vt:lpstr>
      <vt:lpstr>Prov.1</vt:lpstr>
      <vt:lpstr>Prov.2</vt:lpstr>
      <vt:lpstr>Afpen</vt:lpstr>
      <vt:lpstr>'Act. Economica'!Área_de_impresión</vt:lpstr>
      <vt:lpstr>Afpen!Área_de_impresión</vt:lpstr>
      <vt:lpstr>'Ajuste Estac.'!Área_de_impresión</vt:lpstr>
      <vt:lpstr>'Auton. '!Área_de_impresión</vt:lpstr>
      <vt:lpstr>Carbón!Área_de_impresión</vt:lpstr>
      <vt:lpstr>CCC.Carb.!Área_de_impresión</vt:lpstr>
      <vt:lpstr>CCC.Gral.!Área_de_impresión</vt:lpstr>
      <vt:lpstr>CCC.Mar!Área_de_impresión</vt:lpstr>
      <vt:lpstr>CCC.Total!Área_de_impresión</vt:lpstr>
      <vt:lpstr>Convenios!Área_de_impresión</vt:lpstr>
      <vt:lpstr>diaria!Área_de_impresión</vt:lpstr>
      <vt:lpstr>EEAAPP!Área_de_impresión</vt:lpstr>
      <vt:lpstr>Extranj.!Área_de_impresión</vt:lpstr>
      <vt:lpstr>Genero!Área_de_impresión</vt:lpstr>
      <vt:lpstr>Gral.!Área_de_impresión</vt:lpstr>
      <vt:lpstr>Indice!Área_de_impresión</vt:lpstr>
      <vt:lpstr>Mar!Área_de_impresión</vt:lpstr>
      <vt:lpstr>'Media año'!Área_de_impresión</vt:lpstr>
      <vt:lpstr>Prov.1!Área_de_impresión</vt:lpstr>
      <vt:lpstr>Prov.2!Área_de_impresión</vt:lpstr>
      <vt:lpstr>Provm.!Área_de_impresión</vt:lpstr>
      <vt:lpstr>Regimenes!Área_de_impresión</vt:lpstr>
      <vt:lpstr>'Sec. Auton.'!Área_de_impresión</vt:lpstr>
      <vt:lpstr>Sec.Gral!Área_de_impresión</vt:lpstr>
      <vt:lpstr>Total!Área_de_impresión</vt:lpstr>
      <vt:lpstr>'Act. Economica'!Print_Area</vt:lpstr>
      <vt:lpstr>Afpen!Print_Area</vt:lpstr>
      <vt:lpstr>'Ajuste Estac.'!Print_Area</vt:lpstr>
      <vt:lpstr>'Auton. '!Print_Area</vt:lpstr>
      <vt:lpstr>Carbón!Print_Area</vt:lpstr>
      <vt:lpstr>CCC.Carb.!Print_Area</vt:lpstr>
      <vt:lpstr>CCC.Gral.!Print_Area</vt:lpstr>
      <vt:lpstr>CCC.Mar!Print_Area</vt:lpstr>
      <vt:lpstr>CCC.Total!Print_Area</vt:lpstr>
      <vt:lpstr>Convenios!Print_Area</vt:lpstr>
      <vt:lpstr>diaria!Print_Area</vt:lpstr>
      <vt:lpstr>Extranj.!Print_Area</vt:lpstr>
      <vt:lpstr>Genero!Print_Area</vt:lpstr>
      <vt:lpstr>Gral.!Print_Area</vt:lpstr>
      <vt:lpstr>Mar!Print_Area</vt:lpstr>
      <vt:lpstr>'Media año'!Print_Area</vt:lpstr>
      <vt:lpstr>Prov.1!Print_Area</vt:lpstr>
      <vt:lpstr>Prov.2!Print_Area</vt:lpstr>
      <vt:lpstr>Provm.!Print_Area</vt:lpstr>
      <vt:lpstr>Regimenes!Print_Area</vt:lpstr>
      <vt:lpstr>'Sec. Auton.'!Print_Area</vt:lpstr>
      <vt:lpstr>Sec.Gral!Print_Area</vt:lpstr>
      <vt:lpstr>Total!Print_Area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Tomás Martín</dc:creator>
  <cp:lastModifiedBy>GISS</cp:lastModifiedBy>
  <cp:lastPrinted>2020-03-02T11:21:54Z</cp:lastPrinted>
  <dcterms:created xsi:type="dcterms:W3CDTF">1999-02-04T10:57:31Z</dcterms:created>
  <dcterms:modified xsi:type="dcterms:W3CDTF">2020-03-02T16:21:21Z</dcterms:modified>
</cp:coreProperties>
</file>